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Share Mercy Files to Update\"/>
    </mc:Choice>
  </mc:AlternateContent>
  <bookViews>
    <workbookView xWindow="0" yWindow="0" windowWidth="12000" windowHeight="6525"/>
  </bookViews>
  <sheets>
    <sheet name="List of Donors _ Costing" sheetId="12" r:id="rId1"/>
    <sheet name="Life&amp;TechnicalSkillsProgramme " sheetId="8" r:id="rId2"/>
    <sheet name="List of Donors _ Costing _ Copy" sheetId="13" r:id="rId3"/>
  </sheets>
  <externalReferences>
    <externalReference r:id="rId4"/>
  </externalReferences>
  <definedNames>
    <definedName name="Action_Contre_La_Faime" localSheetId="0">#REF!</definedName>
    <definedName name="Action_Contre_La_Faime" localSheetId="2">#REF!</definedName>
    <definedName name="Action_Contre_La_Faime">#REF!</definedName>
    <definedName name="admin1" localSheetId="0">OFFSET(#REF!,0,0,MATCH("*",#REF!,-1)-1,1)</definedName>
    <definedName name="admin1" localSheetId="2">OFFSET(#REF!,0,0,MATCH("*",#REF!,-1)-1,1)</definedName>
    <definedName name="admin1">OFFSET(#REF!,0,0,MATCH("*",#REF!,-1)-1,1)</definedName>
    <definedName name="admin1Col" localSheetId="0">#REF!</definedName>
    <definedName name="admin1Col" localSheetId="2">#REF!</definedName>
    <definedName name="admin1Col">#REF!</definedName>
    <definedName name="admin1NpCode" localSheetId="0">OFFSET(#REF!,0,0,MATCH("*",#REF!,-1)-1,2)</definedName>
    <definedName name="admin1NpCode" localSheetId="2">OFFSET(#REF!,0,0,MATCH("*",#REF!,-1)-1,2)</definedName>
    <definedName name="admin1NpCode">OFFSET(#REF!,0,0,MATCH("*",#REF!,-1)-1,2)</definedName>
    <definedName name="admin1Start" localSheetId="0">#REF!</definedName>
    <definedName name="admin1Start" localSheetId="2">#REF!</definedName>
    <definedName name="admin1Start">#REF!</definedName>
    <definedName name="admin2" localSheetId="0">OFFSET(#REF!,0,0,MATCH("*",#REF!,-1)-1,1)</definedName>
    <definedName name="admin2" localSheetId="2">OFFSET(#REF!,0,0,MATCH("*",#REF!,-1)-1,1)</definedName>
    <definedName name="admin2">OFFSET(#REF!,0,0,MATCH("*",#REF!,-1)-1,1)</definedName>
    <definedName name="admin2Col" localSheetId="0">#REF!</definedName>
    <definedName name="admin2Col" localSheetId="2">#REF!</definedName>
    <definedName name="admin2Col">#REF!</definedName>
    <definedName name="admin2NpCode" localSheetId="0">OFFSET(#REF!,0,0,MATCH("*",#REF!,-1)-1,2)</definedName>
    <definedName name="admin2NpCode" localSheetId="2">OFFSET(#REF!,0,0,MATCH("*",#REF!,-1)-1,2)</definedName>
    <definedName name="admin2NpCode">OFFSET(#REF!,0,0,MATCH("*",#REF!,-1)-1,2)</definedName>
    <definedName name="admin2Start" localSheetId="0">#REF!</definedName>
    <definedName name="admin2Start" localSheetId="2">#REF!</definedName>
    <definedName name="admin2Start">#REF!</definedName>
    <definedName name="admin3" localSheetId="0">OFFSET(#REF!,0,0,MATCH("*",#REF!,-1)-1,1)</definedName>
    <definedName name="admin3" localSheetId="2">OFFSET(#REF!,0,0,MATCH("*",#REF!,-1)-1,1)</definedName>
    <definedName name="admin3">OFFSET(#REF!,0,0,MATCH("*",#REF!,-1)-1,1)</definedName>
    <definedName name="admin3Col" localSheetId="0">#REF!</definedName>
    <definedName name="admin3Col" localSheetId="2">#REF!</definedName>
    <definedName name="admin3Col">#REF!</definedName>
    <definedName name="admin3NpCode" localSheetId="0">OFFSET(#REF!,0,0,MATCH("*",#REF!,-1)-1,2)</definedName>
    <definedName name="admin3NpCode" localSheetId="2">OFFSET(#REF!,0,0,MATCH("*",#REF!,-1)-1,2)</definedName>
    <definedName name="admin3NpCode">OFFSET(#REF!,0,0,MATCH("*",#REF!,-1)-1,2)</definedName>
    <definedName name="admin3Start" localSheetId="0">#REF!</definedName>
    <definedName name="admin3Start" localSheetId="2">#REF!</definedName>
    <definedName name="admin3Start">#REF!</definedName>
    <definedName name="admin5Col" localSheetId="0">#REF!</definedName>
    <definedName name="admin5Col" localSheetId="2">#REF!</definedName>
    <definedName name="admin5Col">#REF!</definedName>
    <definedName name="admin5Start" localSheetId="0">#REF!</definedName>
    <definedName name="admin5Start" localSheetId="2">#REF!</definedName>
    <definedName name="admin5Start">#REF!</definedName>
    <definedName name="adminCol" localSheetId="0">#REF!</definedName>
    <definedName name="adminCol" localSheetId="2">#REF!</definedName>
    <definedName name="adminCol">#REF!</definedName>
    <definedName name="adminStart" localSheetId="0">#REF!</definedName>
    <definedName name="adminStart" localSheetId="2">#REF!</definedName>
    <definedName name="adminStart">#REF!</definedName>
    <definedName name="Ayeyarwady_Divison" localSheetId="0">#REF!</definedName>
    <definedName name="Ayeyarwady_Divison" localSheetId="2">#REF!</definedName>
    <definedName name="Ayeyarwady_Divison">#REF!</definedName>
    <definedName name="Bhamo" localSheetId="0">#REF!</definedName>
    <definedName name="Bhamo" localSheetId="2">#REF!</definedName>
    <definedName name="Bhamo">#REF!</definedName>
    <definedName name="campTspCol" localSheetId="0">#REF!</definedName>
    <definedName name="campTspCol" localSheetId="2">#REF!</definedName>
    <definedName name="campTspCol">#REF!</definedName>
    <definedName name="CampTspCol2" localSheetId="2">#REF!</definedName>
    <definedName name="CampTspCol2">#REF!</definedName>
    <definedName name="campTspStart" localSheetId="0">#REF!</definedName>
    <definedName name="campTspStart" localSheetId="2">#REF!</definedName>
    <definedName name="campTspStart">#REF!</definedName>
    <definedName name="Chipwi" localSheetId="0">#REF!</definedName>
    <definedName name="Chipwi" localSheetId="2">#REF!</definedName>
    <definedName name="Chipwi">#REF!</definedName>
    <definedName name="Country" localSheetId="0">OFFSET(#REF!,0,0,MATCH("*",#REF!,-1)-1,1)</definedName>
    <definedName name="Country" localSheetId="2">OFFSET(#REF!,0,0,MATCH("*",#REF!,-1)-1,1)</definedName>
    <definedName name="Country">OFFSET(#REF!,0,0,MATCH("*",#REF!,-1)-1,1)</definedName>
    <definedName name="countryCol" localSheetId="0">#REF!</definedName>
    <definedName name="countryCol" localSheetId="2">#REF!</definedName>
    <definedName name="countryCol">#REF!</definedName>
    <definedName name="countryStart" localSheetId="0">#REF!</definedName>
    <definedName name="countryStart" localSheetId="2">#REF!</definedName>
    <definedName name="countryStart">#REF!</definedName>
    <definedName name="Hpakan" localSheetId="0">#REF!</definedName>
    <definedName name="Hpakan" localSheetId="2">#REF!</definedName>
    <definedName name="Hpakan">#REF!</definedName>
    <definedName name="Hseni" localSheetId="0">#REF!</definedName>
    <definedName name="Hseni" localSheetId="2">#REF!</definedName>
    <definedName name="Hseni">#REF!</definedName>
    <definedName name="IDP_SR_Col">[1]ControlVocabularies!$I:$I</definedName>
    <definedName name="IDP_SR_Start">[1]ControlVocabularies!$I$1</definedName>
    <definedName name="Injangyang" localSheetId="0">#REF!</definedName>
    <definedName name="Injangyang" localSheetId="2">#REF!</definedName>
    <definedName name="Injangyang">#REF!</definedName>
    <definedName name="Kamaing" localSheetId="0">#REF!</definedName>
    <definedName name="Kamaing" localSheetId="2">#REF!</definedName>
    <definedName name="Kamaing">#REF!</definedName>
    <definedName name="Khaunglanhpu" localSheetId="0">#REF!</definedName>
    <definedName name="Khaunglanhpu" localSheetId="2">#REF!</definedName>
    <definedName name="Khaunglanhpu">#REF!</definedName>
    <definedName name="Kutkai" localSheetId="0">#REF!</definedName>
    <definedName name="Kutkai" localSheetId="2">#REF!</definedName>
    <definedName name="Kutkai">#REF!</definedName>
    <definedName name="Kyauktaw" localSheetId="0">#REF!</definedName>
    <definedName name="Kyauktaw" localSheetId="2">#REF!</definedName>
    <definedName name="Kyauktaw">#REF!</definedName>
    <definedName name="ListofDonorsNoCosting" localSheetId="2">#REF!</definedName>
    <definedName name="ListofDonorsNoCosting">#REF!</definedName>
    <definedName name="Mansi" localSheetId="0">#REF!</definedName>
    <definedName name="Mansi" localSheetId="2">#REF!</definedName>
    <definedName name="Mansi">#REF!</definedName>
    <definedName name="Manton" localSheetId="0">#REF!</definedName>
    <definedName name="Manton" localSheetId="2">#REF!</definedName>
    <definedName name="Manton">#REF!</definedName>
    <definedName name="Maungdaw" localSheetId="0">#REF!</definedName>
    <definedName name="Maungdaw" localSheetId="2">#REF!</definedName>
    <definedName name="Maungdaw">#REF!</definedName>
    <definedName name="Minbya" localSheetId="0">#REF!</definedName>
    <definedName name="Minbya" localSheetId="2">#REF!</definedName>
    <definedName name="Minbya">#REF!</definedName>
    <definedName name="Minbya2" localSheetId="2">#REF!</definedName>
    <definedName name="Minbya2">#REF!</definedName>
    <definedName name="Mogaung" localSheetId="0">#REF!</definedName>
    <definedName name="Mogaung" localSheetId="2">#REF!</definedName>
    <definedName name="Mogaung">#REF!</definedName>
    <definedName name="Mohnyin" localSheetId="0">#REF!</definedName>
    <definedName name="Mohnyin" localSheetId="2">#REF!</definedName>
    <definedName name="Mohnyin">#REF!</definedName>
    <definedName name="Momauk" localSheetId="0">#REF!</definedName>
    <definedName name="Momauk" localSheetId="2">#REF!</definedName>
    <definedName name="Momauk">#REF!</definedName>
    <definedName name="month">[1]ControlVocabularies!$F$2:$F$13</definedName>
    <definedName name="Muse" localSheetId="0">#REF!</definedName>
    <definedName name="Muse" localSheetId="2">#REF!</definedName>
    <definedName name="Muse">#REF!</definedName>
    <definedName name="Myebon" localSheetId="0">#REF!</definedName>
    <definedName name="Myebon" localSheetId="2">#REF!</definedName>
    <definedName name="Myebon">#REF!</definedName>
    <definedName name="Myitkyina" localSheetId="0">#REF!</definedName>
    <definedName name="Myitkyina" localSheetId="2">#REF!</definedName>
    <definedName name="Myitkyina">#REF!</definedName>
    <definedName name="Namhkan" localSheetId="0">#REF!</definedName>
    <definedName name="Namhkan" localSheetId="2">#REF!</definedName>
    <definedName name="Namhkan">#REF!</definedName>
    <definedName name="Namtu" localSheetId="0">#REF!</definedName>
    <definedName name="Namtu" localSheetId="2">#REF!</definedName>
    <definedName name="Namtu">#REF!</definedName>
    <definedName name="OpRes">[1]ControlVocabularies!$G$2:$G$3</definedName>
    <definedName name="organization" localSheetId="0">OFFSET(#REF!,0,0,MATCH("*",#REF!,-1)-4,1)</definedName>
    <definedName name="organization" localSheetId="2">OFFSET(#REF!,0,0,MATCH("*",#REF!,-1)-4,1)</definedName>
    <definedName name="organization">OFFSET(#REF!,0,0,MATCH("*",#REF!,-1)-4,1)</definedName>
    <definedName name="Pauktaw" localSheetId="0">#REF!</definedName>
    <definedName name="Pauktaw" localSheetId="2">#REF!</definedName>
    <definedName name="Pauktaw">#REF!</definedName>
    <definedName name="pNameNpCode" localSheetId="0">OFFSET(#REF!,0,0,MATCH("*",#REF!,-1)-1,4)</definedName>
    <definedName name="pNameNpCode" localSheetId="2">OFFSET(#REF!,0,0,MATCH("*",#REF!,-1)-1,4)</definedName>
    <definedName name="pNameNpCode">OFFSET(#REF!,0,0,MATCH("*",#REF!,-1)-1,4)</definedName>
    <definedName name="projectStatus">[1]ControlVocabularies!$E$2:$E$5</definedName>
    <definedName name="sector">[1]ControlVocabularies!$B$2:$B$20</definedName>
    <definedName name="StateDivision" localSheetId="0">#REF!</definedName>
    <definedName name="StateDivision" localSheetId="2">#REF!</definedName>
    <definedName name="StateDivision">#REF!</definedName>
    <definedName name="subSector" localSheetId="0">OFFSET([1]ControlVocabularies!$D$2,0,0,MATCH("*",[1]ControlVocabularies!#REF!,-1)-1,1)</definedName>
    <definedName name="subSector" localSheetId="2">OFFSET([1]ControlVocabularies!$D$2,0,0,MATCH("*",[1]ControlVocabularies!#REF!,-1)-1,1)</definedName>
    <definedName name="subSector">OFFSET([1]ControlVocabularies!$D$2,0,0,MATCH("*",[1]ControlVocabularies!#REF!,-1)-1,1)</definedName>
    <definedName name="Support">[1]ControlVocabularies!$K$2:$K$7</definedName>
    <definedName name="vehicleType" localSheetId="0">OFFSET([1]ControlVocabularies!#REF!,0,0,MATCH("*",[1]ControlVocabularies!$C:$C,-1)-1,1)</definedName>
    <definedName name="vehicleType" localSheetId="2">OFFSET([1]ControlVocabularies!#REF!,0,0,MATCH("*",[1]ControlVocabularies!$C:$C,-1)-1,1)</definedName>
    <definedName name="vehicleType">OFFSET([1]ControlVocabularies!#REF!,0,0,MATCH("*",[1]ControlVocabularies!$C:$C,-1)-1,1)</definedName>
    <definedName name="Village_Tract" localSheetId="0">#REF!</definedName>
    <definedName name="Village_Tract" localSheetId="2">#REF!</definedName>
    <definedName name="Village_Tract">#REF!</definedName>
  </definedNames>
  <calcPr calcId="152511"/>
</workbook>
</file>

<file path=xl/calcChain.xml><?xml version="1.0" encoding="utf-8"?>
<calcChain xmlns="http://schemas.openxmlformats.org/spreadsheetml/2006/main">
  <c r="N22" i="12" l="1"/>
  <c r="M30" i="12" l="1"/>
  <c r="I26" i="12" l="1"/>
  <c r="H30" i="12"/>
  <c r="G31" i="12" l="1"/>
  <c r="I11" i="12" l="1"/>
  <c r="I12" i="12"/>
  <c r="I13" i="12"/>
  <c r="I14" i="12"/>
  <c r="I15" i="12"/>
  <c r="I17" i="12"/>
  <c r="I18" i="12"/>
  <c r="I19" i="12"/>
  <c r="I16" i="12"/>
  <c r="I7" i="12"/>
  <c r="I10" i="12"/>
  <c r="I4" i="8"/>
  <c r="L4" i="8"/>
  <c r="O4" i="8"/>
  <c r="R4" i="8"/>
  <c r="U4" i="8"/>
  <c r="I5" i="8"/>
  <c r="L5" i="8"/>
  <c r="U5" i="8" s="1"/>
  <c r="O5" i="8"/>
  <c r="R5" i="8"/>
  <c r="I6" i="8"/>
  <c r="L6" i="8"/>
  <c r="O6" i="8"/>
  <c r="U6" i="8" s="1"/>
  <c r="R6" i="8"/>
  <c r="I7" i="8"/>
  <c r="L7" i="8"/>
  <c r="U7" i="8" s="1"/>
  <c r="O7" i="8"/>
  <c r="R7" i="8"/>
  <c r="I8" i="8"/>
  <c r="L8" i="8"/>
  <c r="O8" i="8"/>
  <c r="R8" i="8"/>
  <c r="U8" i="8"/>
  <c r="I9" i="8"/>
  <c r="L9" i="8"/>
  <c r="U9" i="8" s="1"/>
  <c r="O9" i="8"/>
  <c r="R9" i="8"/>
  <c r="I10" i="8"/>
  <c r="L10" i="8"/>
  <c r="O10" i="8"/>
  <c r="U10" i="8" s="1"/>
  <c r="R10" i="8"/>
  <c r="I11" i="8"/>
  <c r="L11" i="8"/>
  <c r="U11" i="8" s="1"/>
  <c r="O11" i="8"/>
  <c r="R11" i="8"/>
  <c r="I12" i="8"/>
  <c r="L12" i="8"/>
  <c r="O12" i="8"/>
  <c r="R12" i="8"/>
  <c r="U12" i="8"/>
  <c r="I13" i="8"/>
  <c r="L13" i="8"/>
  <c r="U13" i="8" s="1"/>
  <c r="O13" i="8"/>
  <c r="R13" i="8"/>
  <c r="I14" i="8"/>
  <c r="L14" i="8"/>
  <c r="O14" i="8"/>
  <c r="U14" i="8" s="1"/>
  <c r="R14" i="8"/>
  <c r="I15" i="8"/>
  <c r="L15" i="8"/>
  <c r="U15" i="8" s="1"/>
  <c r="O15" i="8"/>
  <c r="R15" i="8"/>
  <c r="I16" i="8"/>
  <c r="L16" i="8"/>
  <c r="O16" i="8"/>
  <c r="R16" i="8"/>
  <c r="U16" i="8"/>
  <c r="I17" i="8"/>
  <c r="L17" i="8"/>
  <c r="U17" i="8" s="1"/>
  <c r="O17" i="8"/>
  <c r="R17" i="8"/>
  <c r="I18" i="8"/>
  <c r="L18" i="8"/>
  <c r="O18" i="8"/>
  <c r="U18" i="8" s="1"/>
  <c r="R18" i="8"/>
  <c r="I19" i="8"/>
  <c r="L19" i="8"/>
  <c r="U19" i="8" s="1"/>
  <c r="R19" i="8"/>
  <c r="V20" i="8"/>
  <c r="T19" i="8"/>
  <c r="T4" i="8"/>
  <c r="T20" i="8" s="1"/>
  <c r="T5" i="8"/>
  <c r="T6" i="8"/>
  <c r="T7" i="8"/>
  <c r="T8" i="8"/>
  <c r="T9" i="8"/>
  <c r="T10" i="8"/>
  <c r="T11" i="8"/>
  <c r="T12" i="8"/>
  <c r="T13" i="8"/>
  <c r="T14" i="8"/>
  <c r="T15" i="8"/>
  <c r="T16" i="8"/>
  <c r="T17" i="8"/>
  <c r="T18" i="8"/>
  <c r="S19" i="8"/>
  <c r="S4" i="8"/>
  <c r="S5" i="8"/>
  <c r="S20" i="8" s="1"/>
  <c r="S6" i="8"/>
  <c r="S7" i="8"/>
  <c r="S8" i="8"/>
  <c r="S9" i="8"/>
  <c r="S10" i="8"/>
  <c r="S11" i="8"/>
  <c r="S12" i="8"/>
  <c r="S13" i="8"/>
  <c r="S14" i="8"/>
  <c r="S15" i="8"/>
  <c r="S16" i="8"/>
  <c r="S17" i="8"/>
  <c r="S18" i="8"/>
  <c r="U20" i="8" l="1"/>
</calcChain>
</file>

<file path=xl/sharedStrings.xml><?xml version="1.0" encoding="utf-8"?>
<sst xmlns="http://schemas.openxmlformats.org/spreadsheetml/2006/main" count="445" uniqueCount="241">
  <si>
    <t>Bogale</t>
  </si>
  <si>
    <t>Programme</t>
  </si>
  <si>
    <t>Yangon</t>
  </si>
  <si>
    <t>Sep-Oct 2010</t>
  </si>
  <si>
    <t>Governance</t>
  </si>
  <si>
    <t>Batch</t>
  </si>
  <si>
    <t>Duration</t>
  </si>
  <si>
    <t>From</t>
  </si>
  <si>
    <t>To</t>
  </si>
  <si>
    <t>No. of Courses</t>
  </si>
  <si>
    <t>Course 1</t>
  </si>
  <si>
    <t>Course 2</t>
  </si>
  <si>
    <t>Course 3</t>
  </si>
  <si>
    <t>Course 4</t>
  </si>
  <si>
    <t>M</t>
  </si>
  <si>
    <t>F</t>
  </si>
  <si>
    <t>ToT</t>
  </si>
  <si>
    <t>Gnd ToT</t>
  </si>
  <si>
    <t>Level of Best Stu</t>
  </si>
  <si>
    <t>Strategy</t>
  </si>
  <si>
    <t>2010 Jun-2012 May</t>
  </si>
  <si>
    <t>2011 Jun-2012 May</t>
  </si>
  <si>
    <t>2012 Jun-2012 May</t>
  </si>
  <si>
    <t>2013 Jun-2012 May</t>
  </si>
  <si>
    <t>2014 Jun-2012 May</t>
  </si>
  <si>
    <t>2012 Jun-2014 May</t>
  </si>
  <si>
    <t>Pre-intermediate</t>
  </si>
  <si>
    <t>Mover</t>
  </si>
  <si>
    <t>Nil</t>
  </si>
  <si>
    <t>Intermediate</t>
  </si>
  <si>
    <t>Basic</t>
  </si>
  <si>
    <t>Elementary</t>
  </si>
  <si>
    <t>Yangon-Mobile</t>
  </si>
  <si>
    <t>Yangon-Station-San Yeik Nyein</t>
  </si>
  <si>
    <t>Yangon-Station-San Yeik Nyein/ Lamadaw</t>
  </si>
  <si>
    <t>Yangon-Station-Lamadaw</t>
  </si>
  <si>
    <t>Post-intermediate</t>
  </si>
  <si>
    <t>Certified
Delivered</t>
  </si>
  <si>
    <t>2011 Jan</t>
  </si>
  <si>
    <t>2011 Apr</t>
  </si>
  <si>
    <t>2011 Aug</t>
  </si>
  <si>
    <t>2011 Sep</t>
  </si>
  <si>
    <t>2011 Nov</t>
  </si>
  <si>
    <t>2012 Feb</t>
  </si>
  <si>
    <t>2012 May</t>
  </si>
  <si>
    <t>2012 Jun</t>
  </si>
  <si>
    <t>2012 Aug</t>
  </si>
  <si>
    <t>2012 Jul</t>
  </si>
  <si>
    <t>2012 Dec</t>
  </si>
  <si>
    <t>2012 Sep</t>
  </si>
  <si>
    <t>2012 Oct</t>
  </si>
  <si>
    <t>2013 Jan</t>
  </si>
  <si>
    <t>2013 Jun</t>
  </si>
  <si>
    <t>2013 Jul</t>
  </si>
  <si>
    <t>2013 Oct</t>
  </si>
  <si>
    <t>2013 Nov</t>
  </si>
  <si>
    <t>2014 Feb</t>
  </si>
  <si>
    <t>2014 Mar</t>
  </si>
  <si>
    <t>2014 Jun</t>
  </si>
  <si>
    <t>2014 Sep</t>
  </si>
  <si>
    <t>2012 Jan</t>
  </si>
  <si>
    <t>HHRD</t>
  </si>
  <si>
    <t>2013 Aug</t>
  </si>
  <si>
    <t>2013 Jun-2014 May</t>
  </si>
  <si>
    <t>Venue</t>
  </si>
  <si>
    <t>SHARE MERCY - English based Life Skills Development for Youths Programmes Update Undertaken in the Years 2010 to 2014-Aug</t>
  </si>
  <si>
    <t>M=5, F=4</t>
  </si>
  <si>
    <t xml:space="preserve">Best Student/ Position/ Organization </t>
  </si>
  <si>
    <t>Mg.Soe Moe Kyaw, Proj Officer, GNI</t>
  </si>
  <si>
    <t>Ma.Win Win Thant, Officer, WVI</t>
  </si>
  <si>
    <t>Ma.Naw Amy Tun, Vounteer, ABC</t>
  </si>
  <si>
    <t>Mg.San Htut Thein, A.E., Irrigation Dept.</t>
  </si>
  <si>
    <t>Ma.Hnin Su Swe, Jnr. Clerk, Myawaddy Bank</t>
  </si>
  <si>
    <t>Ma.Khant Khant San, Stu, Dagon Uni.</t>
  </si>
  <si>
    <t>Mg.Zin Ko Ko Lynn, Dr., Country Programme Manager, Pu-AMI</t>
  </si>
  <si>
    <t>Mg.Kyaw Thura, Dr., M.B.B.S (Private)</t>
  </si>
  <si>
    <t>Mg.Thwin Htoo Aung, Engineering Graduated</t>
  </si>
  <si>
    <t>2014 Oct</t>
  </si>
  <si>
    <t>2015 Jan</t>
  </si>
  <si>
    <t>2014 Oct-2015 Jan</t>
  </si>
  <si>
    <t>2014 Jun-2014 May</t>
  </si>
  <si>
    <t>Sector</t>
  </si>
  <si>
    <t>Timeline</t>
  </si>
  <si>
    <t>BNF</t>
  </si>
  <si>
    <t>Education</t>
  </si>
  <si>
    <t>Orphan Support Programme</t>
  </si>
  <si>
    <t>Completed</t>
  </si>
  <si>
    <t>Donor agency</t>
  </si>
  <si>
    <t>Sep 2013 - ongoing</t>
  </si>
  <si>
    <t>Nov 2013 - May 2014</t>
  </si>
  <si>
    <t>5 village tracts in Htantapin, Myaungmya Township</t>
  </si>
  <si>
    <t>Global Witness, Land Core Group, Myintta Resource Foundation</t>
  </si>
  <si>
    <t>Land Rights Promotion, Capacity Building to Farmer Groups, Access to Justice, Research &amp; Advocacy</t>
  </si>
  <si>
    <t>May 2014 - May 2015</t>
  </si>
  <si>
    <t>Ayarwaddy</t>
  </si>
  <si>
    <t>Global Witness, Land Core Group, Myintta Resource Foundation, Tampadipa</t>
  </si>
  <si>
    <t>Food Distribution to Orphans</t>
  </si>
  <si>
    <t>Dala, Rakhine, Bangkok</t>
  </si>
  <si>
    <t>Agricultural Recovery</t>
  </si>
  <si>
    <t>Nov 2014 - February 2015</t>
  </si>
  <si>
    <t>Jan 2015 - Dec 2015</t>
  </si>
  <si>
    <t>7 Wards in Dala</t>
  </si>
  <si>
    <t>Understanding CENSUS Information and Application</t>
  </si>
  <si>
    <t>Mar 2015 - Jun 2015</t>
  </si>
  <si>
    <t>UNFPA</t>
  </si>
  <si>
    <t>Jun 2014 - Jan 2015</t>
  </si>
  <si>
    <t>individual donors</t>
  </si>
  <si>
    <t>Education: teaching English and Computer skills</t>
  </si>
  <si>
    <t>May 2011 - Feb 2012</t>
  </si>
  <si>
    <t>Sep 2010 - Jul 2011</t>
  </si>
  <si>
    <t>Feb 2012 - Jun 2013</t>
  </si>
  <si>
    <t>Teaching General English Skills</t>
  </si>
  <si>
    <t>Jul 2013 - May 2014</t>
  </si>
  <si>
    <t>Geo Focus</t>
  </si>
  <si>
    <t>Direct BNF</t>
  </si>
  <si>
    <t>Indirect BNF</t>
  </si>
  <si>
    <t>Name of Programme/ Project</t>
  </si>
  <si>
    <t>Sub-sector</t>
  </si>
  <si>
    <t>Status</t>
  </si>
  <si>
    <t>Cost Centre</t>
  </si>
  <si>
    <t>Project Costs (USD)</t>
  </si>
  <si>
    <t>Beneficiary</t>
  </si>
  <si>
    <t>Social Rehabilitation</t>
  </si>
  <si>
    <t>Water Security for Bogale Ward (6) Community</t>
  </si>
  <si>
    <t>Ward (6) and nearby</t>
  </si>
  <si>
    <t>Jun 2010-Aug 2010</t>
  </si>
  <si>
    <t>Core</t>
  </si>
  <si>
    <t>Civil Society Strengthening</t>
  </si>
  <si>
    <t>N/A</t>
  </si>
  <si>
    <t>Members</t>
  </si>
  <si>
    <t>Target Pop.</t>
  </si>
  <si>
    <t>Women</t>
  </si>
  <si>
    <t>CBO</t>
  </si>
  <si>
    <t>CBO, Children</t>
  </si>
  <si>
    <t>Community Based Organization</t>
  </si>
  <si>
    <t>False Eyelash Making Training</t>
  </si>
  <si>
    <t>Dec 2010</t>
  </si>
  <si>
    <t>Skills Development</t>
  </si>
  <si>
    <t>Youths</t>
  </si>
  <si>
    <t>Access to Education</t>
  </si>
  <si>
    <t>Children</t>
  </si>
  <si>
    <t>Ongoing</t>
  </si>
  <si>
    <t>Land &amp; Environment</t>
  </si>
  <si>
    <t>Building Capacity Strengthening Network</t>
  </si>
  <si>
    <t>Peasants, CBOs, CSO</t>
  </si>
  <si>
    <t>CSO</t>
  </si>
  <si>
    <t>Civil Society Organization</t>
  </si>
  <si>
    <t>Institutional and Technical Capacity Development to CBO</t>
  </si>
  <si>
    <t>Paungku, Members</t>
  </si>
  <si>
    <t>Disaster Risk Reduction: DRR Assessment, Environmental Education, Climate Change Education &amp; Shows, Efficient Stove Making, Tree plantation, Village Vulnerability and Risk Assessment</t>
  </si>
  <si>
    <t>Bogale Urban, Thar Bound &amp; Mya Thein Ton, Set Sun, Tha Zin Ngu Village Tracts</t>
  </si>
  <si>
    <t>Land &amp; Environment, Civil Society Strengthening, Rule of Law Promotion</t>
  </si>
  <si>
    <t>Ayarwaddy, Yangon</t>
  </si>
  <si>
    <t>Food For Education</t>
  </si>
  <si>
    <t>Skill Development</t>
  </si>
  <si>
    <t>English Based Life Skills for Youths</t>
  </si>
  <si>
    <t>Bago, Kali Village Tract</t>
  </si>
  <si>
    <t>Peasants</t>
  </si>
  <si>
    <t>GO, CSOs, CBOs</t>
  </si>
  <si>
    <t>Mar 2015 - Jun 2016</t>
  </si>
  <si>
    <t>Rule of Law Promotion</t>
  </si>
  <si>
    <t>Jun 2015-Nov 2015</t>
  </si>
  <si>
    <t>Pipeline</t>
  </si>
  <si>
    <t>Applied</t>
  </si>
  <si>
    <t>July 2015-June 2018</t>
  </si>
  <si>
    <t>CSOs, CBOs, Peasants</t>
  </si>
  <si>
    <t>LIFT</t>
  </si>
  <si>
    <t>July 2015-Dec 2017</t>
  </si>
  <si>
    <t>July 2015-June 2017</t>
  </si>
  <si>
    <t>July 2015-June 2016</t>
  </si>
  <si>
    <t>Myingyan</t>
  </si>
  <si>
    <t>Mawlamyine Gyun Township, Nget Kyee Don, Kun Chan Kone Village Tract</t>
  </si>
  <si>
    <t>2010-2011</t>
  </si>
  <si>
    <t>2011-2012</t>
  </si>
  <si>
    <t>2012-2013</t>
  </si>
  <si>
    <t>2013-2014</t>
  </si>
  <si>
    <t>2014-2015</t>
  </si>
  <si>
    <t>2015-2016</t>
  </si>
  <si>
    <t>Jul 2015 - Oct 2015</t>
  </si>
  <si>
    <t>Ayarwaddy Region</t>
  </si>
  <si>
    <t>Women, CSOs</t>
  </si>
  <si>
    <t>Boosting Up Women Participation in Election</t>
  </si>
  <si>
    <t>MRLG with LCG, GPI, Namati</t>
  </si>
  <si>
    <t>Food Security</t>
  </si>
  <si>
    <t>Water Need Assessment in Bogale, Eainme, Myaungmya, Labutta</t>
  </si>
  <si>
    <t>Food &amp; Water Tablet Distriubution in Minbya, Rakhine</t>
  </si>
  <si>
    <t>Nov 2015-Dec 2015</t>
  </si>
  <si>
    <t>two villages in Minbya, Rakhine</t>
  </si>
  <si>
    <t>Children &amp; Women</t>
  </si>
  <si>
    <t>Bogale, Eainme, Myaungmya, Labutta</t>
  </si>
  <si>
    <t>Lian Aid</t>
  </si>
  <si>
    <t>Children, Women</t>
  </si>
  <si>
    <t>Advocacy</t>
  </si>
  <si>
    <t>Organization Institution Development</t>
  </si>
  <si>
    <t xml:space="preserve">Skills Building &amp; Development </t>
  </si>
  <si>
    <t>Skills Building &amp; Development</t>
  </si>
  <si>
    <t>Land &amp; Natural Resources</t>
  </si>
  <si>
    <t>Food &amp; Water Access</t>
  </si>
  <si>
    <t>Food &amp; Water Security in Disasters</t>
  </si>
  <si>
    <t>Food &amp; Water Security  in Disasters</t>
  </si>
  <si>
    <t>Livelihoods</t>
  </si>
  <si>
    <t>Water</t>
  </si>
  <si>
    <t>1fsw-wat1012</t>
  </si>
  <si>
    <t>1gov-avc1012</t>
  </si>
  <si>
    <t>2gov-oid1012</t>
  </si>
  <si>
    <t>1edu-sbd1012</t>
  </si>
  <si>
    <t>2edu-sbd1012</t>
  </si>
  <si>
    <t>1edu-sbd1214</t>
  </si>
  <si>
    <t>2edu-sbd1214</t>
  </si>
  <si>
    <t>1edu-ate1214</t>
  </si>
  <si>
    <t>1gov-od1214</t>
  </si>
  <si>
    <t>1gov-lnr1418</t>
  </si>
  <si>
    <t>1fsw-fwa1418</t>
  </si>
  <si>
    <t>1edu-sbd1418</t>
  </si>
  <si>
    <t>1fsw-llh1418</t>
  </si>
  <si>
    <t>1edu-ate1418</t>
  </si>
  <si>
    <t>1gov-avc1418</t>
  </si>
  <si>
    <t>1fsw-wat1418</t>
  </si>
  <si>
    <t>IFES</t>
  </si>
  <si>
    <t>Financial Injection</t>
  </si>
  <si>
    <t>SIX YEARS' PROGRAMME/ PROJECT REPORT (2010 JUNE TO 2016 MAY)</t>
  </si>
  <si>
    <t>Jan 2016-Dec 2018</t>
  </si>
  <si>
    <t>Kangyidaunt, Kyaunggon</t>
  </si>
  <si>
    <t>Jan 2016-Dec 2026</t>
  </si>
  <si>
    <t>12 Wards in Dala</t>
  </si>
  <si>
    <t>Orphans, Widows</t>
  </si>
  <si>
    <t>Burma Welfare Trust</t>
  </si>
  <si>
    <t>Jan 2016-Dec 2016</t>
  </si>
  <si>
    <t>Yangon, Ayarwaddy, Rakhine</t>
  </si>
  <si>
    <t>Disaster-affected &amp; Vulnerable HH</t>
  </si>
  <si>
    <t>Food Distribution</t>
  </si>
  <si>
    <t>Development</t>
  </si>
  <si>
    <t>Social Enterprise</t>
  </si>
  <si>
    <t>Running a Primary School</t>
  </si>
  <si>
    <t>Jun 2016-ongoing</t>
  </si>
  <si>
    <t>Thangangyun</t>
  </si>
  <si>
    <t>June 2016-Sep 2016</t>
  </si>
  <si>
    <t>Yangon, Ayarwaddy Rakhine</t>
  </si>
  <si>
    <t>HOME</t>
  </si>
  <si>
    <t>July 2016-June 2017</t>
  </si>
  <si>
    <t>Habitat for Humanity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</si>
</sst>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(* #,##0.00_);_(* \(#,##0.00\);_(* &quot;-&quot;??_);_(@_)"/>
    <numFmt numFmtId="164" formatCode="_(* #,##0_);_(* \(#,##0\);_(* &quot;-&quot;??_);_(@_)"/>
    <numFmt numFmtId="165" formatCode="[$-409]dd\-mmm\-yy;@"/>
    <numFmt numFmtId="166" formatCode="[$-10000455]0"/>
  </numFmts>
  <fonts count="1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2"/>
      <color theme="1"/>
      <name val="Calibri"/>
      <family val="2"/>
      <charset val="238"/>
      <scheme val="minor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sz val="12"/>
      <color rgb="FFFF0000"/>
      <name val="Times New Roman"/>
      <family val="1"/>
    </font>
    <font>
      <sz val="12"/>
      <name val="Times New Roman"/>
      <family val="1"/>
    </font>
    <font>
      <b/>
      <sz val="12"/>
      <name val="Times New Roman"/>
      <family val="1"/>
    </font>
    <font>
      <sz val="12"/>
      <color rgb="FF000000"/>
      <name val="Times New Roman"/>
      <family val="1"/>
    </font>
    <font>
      <sz val="11"/>
      <color theme="1"/>
      <name val="Calibri"/>
      <family val="3"/>
      <charset val="128"/>
      <scheme val="minor"/>
    </font>
    <font>
      <b/>
      <sz val="14"/>
      <color theme="1"/>
      <name val="Times New Roman"/>
      <family val="1"/>
    </font>
    <font>
      <i/>
      <sz val="12"/>
      <color theme="1"/>
      <name val="Times New Roman"/>
      <family val="1"/>
    </font>
    <font>
      <i/>
      <sz val="12"/>
      <name val="Times New Roman"/>
      <family val="1"/>
    </font>
    <font>
      <i/>
      <sz val="12"/>
      <color rgb="FF000000"/>
      <name val="Times New Roman"/>
      <family val="1"/>
    </font>
    <font>
      <sz val="12"/>
      <color theme="1"/>
      <name val="SimSun"/>
    </font>
  </fonts>
  <fills count="8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0">
    <xf numFmtId="0" fontId="0" fillId="0" borderId="0"/>
    <xf numFmtId="43" fontId="1" fillId="0" borderId="0" applyFont="0" applyFill="0" applyBorder="0" applyAlignment="0" applyProtection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5" fillId="0" borderId="0"/>
    <xf numFmtId="165" fontId="5" fillId="0" borderId="0"/>
    <xf numFmtId="0" fontId="6" fillId="0" borderId="0"/>
    <xf numFmtId="43" fontId="13" fillId="0" borderId="0" applyFont="0" applyFill="0" applyBorder="0" applyAlignment="0" applyProtection="0"/>
    <xf numFmtId="0" fontId="6" fillId="0" borderId="0"/>
    <xf numFmtId="43" fontId="1" fillId="0" borderId="0" applyFont="0" applyFill="0" applyBorder="0" applyAlignment="0" applyProtection="0"/>
  </cellStyleXfs>
  <cellXfs count="95">
    <xf numFmtId="0" fontId="0" fillId="0" borderId="0" xfId="0"/>
    <xf numFmtId="0" fontId="0" fillId="0" borderId="1" xfId="0" applyBorder="1"/>
    <xf numFmtId="0" fontId="0" fillId="3" borderId="1" xfId="0" applyFill="1" applyBorder="1"/>
    <xf numFmtId="0" fontId="0" fillId="4" borderId="1" xfId="0" applyFill="1" applyBorder="1"/>
    <xf numFmtId="0" fontId="0" fillId="5" borderId="1" xfId="0" applyFill="1" applyBorder="1"/>
    <xf numFmtId="0" fontId="0" fillId="2" borderId="1" xfId="0" applyFill="1" applyBorder="1"/>
    <xf numFmtId="0" fontId="0" fillId="0" borderId="1" xfId="0" applyBorder="1" applyAlignment="1">
      <alignment textRotation="90" wrapText="1"/>
    </xf>
    <xf numFmtId="0" fontId="0" fillId="0" borderId="1" xfId="0" applyBorder="1" applyAlignment="1">
      <alignment horizontal="center" vertical="center" textRotation="90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0" fillId="4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8" fillId="0" borderId="0" xfId="16" applyFont="1"/>
    <xf numFmtId="0" fontId="9" fillId="0" borderId="0" xfId="16" applyFont="1"/>
    <xf numFmtId="0" fontId="8" fillId="0" borderId="0" xfId="16" applyFont="1" applyAlignment="1">
      <alignment wrapText="1"/>
    </xf>
    <xf numFmtId="0" fontId="11" fillId="0" borderId="0" xfId="16" applyFont="1"/>
    <xf numFmtId="0" fontId="7" fillId="0" borderId="13" xfId="2" applyFont="1" applyBorder="1" applyAlignment="1">
      <alignment horizontal="center" vertical="center" wrapText="1"/>
    </xf>
    <xf numFmtId="0" fontId="7" fillId="0" borderId="14" xfId="16" applyFont="1" applyBorder="1" applyAlignment="1">
      <alignment horizontal="center" vertical="center" wrapText="1"/>
    </xf>
    <xf numFmtId="0" fontId="7" fillId="0" borderId="7" xfId="16" applyFont="1" applyBorder="1" applyAlignment="1">
      <alignment horizontal="center" vertical="center" wrapText="1"/>
    </xf>
    <xf numFmtId="0" fontId="7" fillId="0" borderId="15" xfId="16" applyFont="1" applyBorder="1" applyAlignment="1">
      <alignment horizontal="center" vertical="center" wrapText="1"/>
    </xf>
    <xf numFmtId="0" fontId="8" fillId="0" borderId="6" xfId="16" applyFont="1" applyBorder="1" applyAlignment="1">
      <alignment horizontal="left" vertical="top" wrapText="1"/>
    </xf>
    <xf numFmtId="0" fontId="12" fillId="0" borderId="16" xfId="0" applyFont="1" applyBorder="1" applyAlignment="1">
      <alignment horizontal="left" vertical="top" wrapText="1"/>
    </xf>
    <xf numFmtId="0" fontId="8" fillId="0" borderId="1" xfId="16" applyFont="1" applyBorder="1" applyAlignment="1">
      <alignment horizontal="left" vertical="top" wrapText="1"/>
    </xf>
    <xf numFmtId="0" fontId="8" fillId="0" borderId="3" xfId="16" applyFont="1" applyBorder="1" applyAlignment="1">
      <alignment horizontal="left" vertical="top" wrapText="1"/>
    </xf>
    <xf numFmtId="17" fontId="8" fillId="0" borderId="1" xfId="16" applyNumberFormat="1" applyFont="1" applyBorder="1" applyAlignment="1">
      <alignment horizontal="left" vertical="top" wrapText="1"/>
    </xf>
    <xf numFmtId="0" fontId="8" fillId="0" borderId="4" xfId="16" applyFont="1" applyBorder="1" applyAlignment="1">
      <alignment horizontal="left" vertical="top" wrapText="1"/>
    </xf>
    <xf numFmtId="0" fontId="12" fillId="0" borderId="5" xfId="0" applyFont="1" applyBorder="1" applyAlignment="1">
      <alignment horizontal="left" vertical="top" wrapText="1"/>
    </xf>
    <xf numFmtId="0" fontId="12" fillId="0" borderId="9" xfId="0" applyFont="1" applyBorder="1" applyAlignment="1">
      <alignment horizontal="left" vertical="top" wrapText="1"/>
    </xf>
    <xf numFmtId="0" fontId="8" fillId="0" borderId="2" xfId="2" applyFont="1" applyBorder="1" applyAlignment="1">
      <alignment horizontal="left" vertical="top" wrapText="1"/>
    </xf>
    <xf numFmtId="3" fontId="8" fillId="0" borderId="6" xfId="16" applyNumberFormat="1" applyFont="1" applyBorder="1" applyAlignment="1">
      <alignment horizontal="left" vertical="top" wrapText="1"/>
    </xf>
    <xf numFmtId="49" fontId="8" fillId="0" borderId="1" xfId="16" applyNumberFormat="1" applyFont="1" applyBorder="1" applyAlignment="1">
      <alignment horizontal="left" vertical="top" wrapText="1"/>
    </xf>
    <xf numFmtId="1" fontId="8" fillId="0" borderId="1" xfId="16" applyNumberFormat="1" applyFont="1" applyBorder="1" applyAlignment="1">
      <alignment horizontal="left" vertical="top" wrapText="1"/>
    </xf>
    <xf numFmtId="164" fontId="10" fillId="0" borderId="1" xfId="0" applyNumberFormat="1" applyFont="1" applyBorder="1" applyAlignment="1">
      <alignment vertical="top" wrapText="1"/>
    </xf>
    <xf numFmtId="0" fontId="9" fillId="0" borderId="8" xfId="16" applyFont="1" applyBorder="1" applyAlignment="1">
      <alignment horizontal="right" vertical="center" wrapText="1"/>
    </xf>
    <xf numFmtId="3" fontId="9" fillId="0" borderId="8" xfId="16" applyNumberFormat="1" applyFont="1" applyBorder="1" applyAlignment="1">
      <alignment horizontal="right" vertical="center" wrapText="1"/>
    </xf>
    <xf numFmtId="164" fontId="9" fillId="0" borderId="1" xfId="1" applyNumberFormat="1" applyFont="1" applyBorder="1" applyAlignment="1">
      <alignment vertical="top" wrapText="1"/>
    </xf>
    <xf numFmtId="164" fontId="9" fillId="0" borderId="1" xfId="0" applyNumberFormat="1" applyFont="1" applyBorder="1" applyAlignment="1">
      <alignment vertical="center" wrapText="1"/>
    </xf>
    <xf numFmtId="164" fontId="9" fillId="0" borderId="1" xfId="0" applyNumberFormat="1" applyFont="1" applyBorder="1" applyAlignment="1">
      <alignment vertical="top" wrapText="1"/>
    </xf>
    <xf numFmtId="0" fontId="9" fillId="0" borderId="3" xfId="16" applyFont="1" applyBorder="1" applyAlignment="1">
      <alignment horizontal="right" vertical="top" wrapText="1"/>
    </xf>
    <xf numFmtId="1" fontId="9" fillId="0" borderId="3" xfId="16" applyNumberFormat="1" applyFont="1" applyBorder="1" applyAlignment="1">
      <alignment horizontal="left" vertical="top" wrapText="1"/>
    </xf>
    <xf numFmtId="0" fontId="9" fillId="0" borderId="3" xfId="16" applyFont="1" applyBorder="1" applyAlignment="1">
      <alignment horizontal="left" vertical="top" wrapText="1"/>
    </xf>
    <xf numFmtId="0" fontId="8" fillId="0" borderId="1" xfId="16" applyFont="1" applyBorder="1"/>
    <xf numFmtId="0" fontId="8" fillId="6" borderId="2" xfId="2" applyFont="1" applyFill="1" applyBorder="1" applyAlignment="1">
      <alignment horizontal="left" vertical="top" wrapText="1"/>
    </xf>
    <xf numFmtId="0" fontId="8" fillId="0" borderId="1" xfId="16" applyFont="1" applyFill="1" applyBorder="1" applyAlignment="1">
      <alignment horizontal="left" vertical="top" wrapText="1"/>
    </xf>
    <xf numFmtId="0" fontId="8" fillId="0" borderId="10" xfId="18" applyFont="1" applyFill="1" applyBorder="1" applyAlignment="1">
      <alignment horizontal="left" vertical="top" wrapText="1"/>
    </xf>
    <xf numFmtId="164" fontId="8" fillId="0" borderId="3" xfId="1" applyNumberFormat="1" applyFont="1" applyFill="1" applyBorder="1" applyAlignment="1">
      <alignment horizontal="left" vertical="top" wrapText="1"/>
    </xf>
    <xf numFmtId="0" fontId="8" fillId="0" borderId="1" xfId="18" applyFont="1" applyFill="1" applyBorder="1" applyAlignment="1">
      <alignment horizontal="left" vertical="top" wrapText="1"/>
    </xf>
    <xf numFmtId="0" fontId="8" fillId="0" borderId="17" xfId="16" applyFont="1" applyFill="1" applyBorder="1" applyAlignment="1">
      <alignment horizontal="left" vertical="top" wrapText="1"/>
    </xf>
    <xf numFmtId="164" fontId="14" fillId="3" borderId="0" xfId="16" applyNumberFormat="1" applyFont="1" applyFill="1"/>
    <xf numFmtId="0" fontId="12" fillId="0" borderId="5" xfId="0" applyFont="1" applyFill="1" applyBorder="1" applyAlignment="1">
      <alignment horizontal="left" vertical="top" wrapText="1"/>
    </xf>
    <xf numFmtId="0" fontId="12" fillId="0" borderId="16" xfId="0" applyFont="1" applyFill="1" applyBorder="1" applyAlignment="1">
      <alignment horizontal="left" vertical="top" wrapText="1"/>
    </xf>
    <xf numFmtId="1" fontId="8" fillId="0" borderId="1" xfId="16" applyNumberFormat="1" applyFont="1" applyFill="1" applyBorder="1" applyAlignment="1">
      <alignment horizontal="left" vertical="top" wrapText="1"/>
    </xf>
    <xf numFmtId="0" fontId="12" fillId="0" borderId="9" xfId="0" applyFont="1" applyFill="1" applyBorder="1" applyAlignment="1">
      <alignment horizontal="left" vertical="top" wrapText="1"/>
    </xf>
    <xf numFmtId="0" fontId="8" fillId="0" borderId="6" xfId="16" applyFont="1" applyFill="1" applyBorder="1" applyAlignment="1">
      <alignment horizontal="left" vertical="top" wrapText="1"/>
    </xf>
    <xf numFmtId="1" fontId="8" fillId="0" borderId="6" xfId="16" applyNumberFormat="1" applyFont="1" applyFill="1" applyBorder="1" applyAlignment="1">
      <alignment horizontal="left" vertical="top" wrapText="1"/>
    </xf>
    <xf numFmtId="0" fontId="8" fillId="0" borderId="2" xfId="2" applyFont="1" applyFill="1" applyBorder="1" applyAlignment="1">
      <alignment horizontal="left" vertical="top" wrapText="1"/>
    </xf>
    <xf numFmtId="17" fontId="8" fillId="0" borderId="1" xfId="16" applyNumberFormat="1" applyFont="1" applyFill="1" applyBorder="1" applyAlignment="1">
      <alignment horizontal="left" vertical="top" wrapText="1"/>
    </xf>
    <xf numFmtId="0" fontId="8" fillId="7" borderId="1" xfId="2" applyFont="1" applyFill="1" applyBorder="1" applyAlignment="1">
      <alignment horizontal="left" vertical="top" wrapText="1"/>
    </xf>
    <xf numFmtId="0" fontId="8" fillId="7" borderId="1" xfId="16" applyFont="1" applyFill="1" applyBorder="1" applyAlignment="1">
      <alignment horizontal="left" vertical="top" wrapText="1"/>
    </xf>
    <xf numFmtId="0" fontId="8" fillId="7" borderId="10" xfId="16" applyFont="1" applyFill="1" applyBorder="1" applyAlignment="1">
      <alignment horizontal="left" vertical="top" wrapText="1"/>
    </xf>
    <xf numFmtId="0" fontId="8" fillId="7" borderId="6" xfId="2" applyFont="1" applyFill="1" applyBorder="1" applyAlignment="1">
      <alignment horizontal="left" vertical="top" wrapText="1"/>
    </xf>
    <xf numFmtId="0" fontId="8" fillId="7" borderId="6" xfId="16" applyFont="1" applyFill="1" applyBorder="1" applyAlignment="1">
      <alignment horizontal="left" vertical="top" wrapText="1"/>
    </xf>
    <xf numFmtId="0" fontId="8" fillId="7" borderId="17" xfId="16" applyFont="1" applyFill="1" applyBorder="1" applyAlignment="1">
      <alignment horizontal="left" vertical="top" wrapText="1"/>
    </xf>
    <xf numFmtId="0" fontId="8" fillId="0" borderId="10" xfId="16" applyFont="1" applyFill="1" applyBorder="1" applyAlignment="1">
      <alignment horizontal="left" vertical="top" wrapText="1"/>
    </xf>
    <xf numFmtId="1" fontId="8" fillId="7" borderId="1" xfId="16" applyNumberFormat="1" applyFont="1" applyFill="1" applyBorder="1" applyAlignment="1">
      <alignment horizontal="left" vertical="top" wrapText="1"/>
    </xf>
    <xf numFmtId="1" fontId="14" fillId="3" borderId="0" xfId="16" applyNumberFormat="1" applyFont="1" applyFill="1"/>
    <xf numFmtId="1" fontId="8" fillId="0" borderId="0" xfId="1" applyNumberFormat="1" applyFont="1" applyBorder="1" applyAlignment="1">
      <alignment horizontal="right" vertical="center" wrapText="1"/>
    </xf>
    <xf numFmtId="1" fontId="10" fillId="0" borderId="0" xfId="1" applyNumberFormat="1" applyFont="1" applyBorder="1" applyAlignment="1">
      <alignment vertical="top" wrapText="1"/>
    </xf>
    <xf numFmtId="1" fontId="12" fillId="0" borderId="0" xfId="1" applyNumberFormat="1" applyFont="1" applyBorder="1" applyAlignment="1">
      <alignment vertical="center" wrapText="1"/>
    </xf>
    <xf numFmtId="1" fontId="10" fillId="0" borderId="0" xfId="1" applyNumberFormat="1" applyFont="1" applyFill="1" applyBorder="1" applyAlignment="1">
      <alignment vertical="top" wrapText="1"/>
    </xf>
    <xf numFmtId="1" fontId="8" fillId="0" borderId="0" xfId="1" applyNumberFormat="1" applyFont="1" applyFill="1" applyBorder="1" applyAlignment="1">
      <alignment horizontal="right" vertical="top" wrapText="1"/>
    </xf>
    <xf numFmtId="1" fontId="8" fillId="0" borderId="0" xfId="1" applyNumberFormat="1" applyFont="1" applyFill="1" applyBorder="1" applyAlignment="1">
      <alignment horizontal="left" vertical="top" wrapText="1"/>
    </xf>
    <xf numFmtId="1" fontId="8" fillId="7" borderId="0" xfId="1" applyNumberFormat="1" applyFont="1" applyFill="1" applyBorder="1" applyAlignment="1">
      <alignment horizontal="left" vertical="top" wrapText="1"/>
    </xf>
    <xf numFmtId="164" fontId="10" fillId="0" borderId="3" xfId="1" applyNumberFormat="1" applyFont="1" applyBorder="1" applyAlignment="1">
      <alignment horizontal="right" vertical="center" wrapText="1"/>
    </xf>
    <xf numFmtId="164" fontId="10" fillId="0" borderId="3" xfId="1" applyNumberFormat="1" applyFont="1" applyFill="1" applyBorder="1" applyAlignment="1">
      <alignment horizontal="right" vertical="center" wrapText="1"/>
    </xf>
    <xf numFmtId="164" fontId="8" fillId="0" borderId="3" xfId="1" applyNumberFormat="1" applyFont="1" applyFill="1" applyBorder="1" applyAlignment="1">
      <alignment horizontal="right" vertical="center" wrapText="1"/>
    </xf>
    <xf numFmtId="164" fontId="8" fillId="3" borderId="3" xfId="1" applyNumberFormat="1" applyFont="1" applyFill="1" applyBorder="1" applyAlignment="1">
      <alignment horizontal="right" vertical="center" wrapText="1"/>
    </xf>
    <xf numFmtId="164" fontId="8" fillId="7" borderId="1" xfId="1" applyNumberFormat="1" applyFont="1" applyFill="1" applyBorder="1" applyAlignment="1">
      <alignment horizontal="right" vertical="center" wrapText="1"/>
    </xf>
    <xf numFmtId="164" fontId="8" fillId="7" borderId="6" xfId="1" applyNumberFormat="1" applyFont="1" applyFill="1" applyBorder="1" applyAlignment="1">
      <alignment horizontal="right" vertical="center" wrapText="1"/>
    </xf>
    <xf numFmtId="164" fontId="15" fillId="0" borderId="8" xfId="1" applyNumberFormat="1" applyFont="1" applyBorder="1" applyAlignment="1">
      <alignment horizontal="right" vertical="center" wrapText="1"/>
    </xf>
    <xf numFmtId="164" fontId="16" fillId="0" borderId="3" xfId="1" applyNumberFormat="1" applyFont="1" applyBorder="1" applyAlignment="1">
      <alignment horizontal="right" vertical="center" wrapText="1"/>
    </xf>
    <xf numFmtId="164" fontId="17" fillId="0" borderId="3" xfId="1" applyNumberFormat="1" applyFont="1" applyBorder="1" applyAlignment="1">
      <alignment horizontal="right" vertical="center" wrapText="1"/>
    </xf>
    <xf numFmtId="164" fontId="15" fillId="0" borderId="3" xfId="1" applyNumberFormat="1" applyFont="1" applyFill="1" applyBorder="1" applyAlignment="1">
      <alignment horizontal="right" vertical="center" wrapText="1"/>
    </xf>
    <xf numFmtId="166" fontId="8" fillId="0" borderId="0" xfId="16" applyNumberFormat="1" applyFont="1"/>
    <xf numFmtId="166" fontId="18" fillId="0" borderId="0" xfId="16" applyNumberFormat="1" applyFont="1"/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</cellXfs>
  <cellStyles count="20">
    <cellStyle name="Comma" xfId="1" builtinId="3"/>
    <cellStyle name="Comma 2" xfId="17"/>
    <cellStyle name="Comma 4" xfId="19"/>
    <cellStyle name="Normal" xfId="0" builtinId="0"/>
    <cellStyle name="Normal 2" xfId="2"/>
    <cellStyle name="Normal 2 2" xfId="4"/>
    <cellStyle name="Normal 2 2 2" xfId="5"/>
    <cellStyle name="Normal 2 2 2 2" xfId="6"/>
    <cellStyle name="Normal 2 2 3" xfId="7"/>
    <cellStyle name="Normal 2 3" xfId="8"/>
    <cellStyle name="Normal 2 3 2" xfId="9"/>
    <cellStyle name="Normal 2 4" xfId="10"/>
    <cellStyle name="Normal 2 4 2" xfId="11"/>
    <cellStyle name="Normal 2 5" xfId="12"/>
    <cellStyle name="Normal 2 6" xfId="13"/>
    <cellStyle name="Normal 3" xfId="3"/>
    <cellStyle name="Normal 4" xfId="14"/>
    <cellStyle name="Normal 5" xfId="15"/>
    <cellStyle name="Normal 6" xfId="16"/>
    <cellStyle name="Normal 6 2" xfId="1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Budget Expense by Year</a:t>
            </a:r>
          </a:p>
        </c:rich>
      </c:tx>
      <c:overlay val="0"/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'List of Donors _ Costing _ Copy'!$G$16</c:f>
              <c:strCache>
                <c:ptCount val="1"/>
                <c:pt idx="0">
                  <c:v>Civil Society Strengthening</c:v>
                </c:pt>
              </c:strCache>
            </c:strRef>
          </c:tx>
          <c:invertIfNegative val="0"/>
          <c:cat>
            <c:strRef>
              <c:f>'List of Donors _ Costing _ Copy'!$H$15:$M$15</c:f>
              <c:strCache>
                <c:ptCount val="6"/>
                <c:pt idx="0">
                  <c:v>2010-2011</c:v>
                </c:pt>
                <c:pt idx="1">
                  <c:v>2011-2012</c:v>
                </c:pt>
                <c:pt idx="2">
                  <c:v>2012-2013</c:v>
                </c:pt>
                <c:pt idx="3">
                  <c:v>2013-2014</c:v>
                </c:pt>
                <c:pt idx="4">
                  <c:v>2014-2015</c:v>
                </c:pt>
                <c:pt idx="5">
                  <c:v>2015-2016</c:v>
                </c:pt>
              </c:strCache>
            </c:strRef>
          </c:cat>
          <c:val>
            <c:numRef>
              <c:f>'List of Donors _ Costing _ Copy'!$H$16:$M$16</c:f>
              <c:numCache>
                <c:formatCode>General</c:formatCode>
                <c:ptCount val="6"/>
                <c:pt idx="0">
                  <c:v>7139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20379</c:v>
                </c:pt>
              </c:numCache>
            </c:numRef>
          </c:val>
        </c:ser>
        <c:ser>
          <c:idx val="1"/>
          <c:order val="1"/>
          <c:tx>
            <c:strRef>
              <c:f>'List of Donors _ Costing _ Copy'!$G$17</c:f>
              <c:strCache>
                <c:ptCount val="1"/>
                <c:pt idx="0">
                  <c:v>Skills Development</c:v>
                </c:pt>
              </c:strCache>
            </c:strRef>
          </c:tx>
          <c:invertIfNegative val="0"/>
          <c:cat>
            <c:strRef>
              <c:f>'List of Donors _ Costing _ Copy'!$H$15:$M$15</c:f>
              <c:strCache>
                <c:ptCount val="6"/>
                <c:pt idx="0">
                  <c:v>2010-2011</c:v>
                </c:pt>
                <c:pt idx="1">
                  <c:v>2011-2012</c:v>
                </c:pt>
                <c:pt idx="2">
                  <c:v>2012-2013</c:v>
                </c:pt>
                <c:pt idx="3">
                  <c:v>2013-2014</c:v>
                </c:pt>
                <c:pt idx="4">
                  <c:v>2014-2015</c:v>
                </c:pt>
                <c:pt idx="5">
                  <c:v>2015-2016</c:v>
                </c:pt>
              </c:strCache>
            </c:strRef>
          </c:cat>
          <c:val>
            <c:numRef>
              <c:f>'List of Donors _ Costing _ Copy'!$H$17:$M$17</c:f>
              <c:numCache>
                <c:formatCode>General</c:formatCode>
                <c:ptCount val="6"/>
                <c:pt idx="0">
                  <c:v>372</c:v>
                </c:pt>
                <c:pt idx="1">
                  <c:v>968</c:v>
                </c:pt>
                <c:pt idx="2" formatCode="_(* #,##0_);_(* \(#,##0\);_(* &quot;-&quot;??_);_(@_)">
                  <c:v>2865</c:v>
                </c:pt>
                <c:pt idx="3">
                  <c:v>2289</c:v>
                </c:pt>
                <c:pt idx="4">
                  <c:v>18000</c:v>
                </c:pt>
                <c:pt idx="5">
                  <c:v>0</c:v>
                </c:pt>
              </c:numCache>
            </c:numRef>
          </c:val>
        </c:ser>
        <c:ser>
          <c:idx val="2"/>
          <c:order val="2"/>
          <c:tx>
            <c:strRef>
              <c:f>'List of Donors _ Costing _ Copy'!$G$18</c:f>
              <c:strCache>
                <c:ptCount val="1"/>
                <c:pt idx="0">
                  <c:v>Access to Education</c:v>
                </c:pt>
              </c:strCache>
            </c:strRef>
          </c:tx>
          <c:invertIfNegative val="0"/>
          <c:cat>
            <c:strRef>
              <c:f>'List of Donors _ Costing _ Copy'!$H$15:$M$15</c:f>
              <c:strCache>
                <c:ptCount val="6"/>
                <c:pt idx="0">
                  <c:v>2010-2011</c:v>
                </c:pt>
                <c:pt idx="1">
                  <c:v>2011-2012</c:v>
                </c:pt>
                <c:pt idx="2">
                  <c:v>2012-2013</c:v>
                </c:pt>
                <c:pt idx="3">
                  <c:v>2013-2014</c:v>
                </c:pt>
                <c:pt idx="4">
                  <c:v>2014-2015</c:v>
                </c:pt>
                <c:pt idx="5">
                  <c:v>2015-2016</c:v>
                </c:pt>
              </c:strCache>
            </c:strRef>
          </c:cat>
          <c:val>
            <c:numRef>
              <c:f>'List of Donors _ Costing _ Copy'!$H$18:$M$18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81409</c:v>
                </c:pt>
                <c:pt idx="5">
                  <c:v>0</c:v>
                </c:pt>
              </c:numCache>
            </c:numRef>
          </c:val>
        </c:ser>
        <c:ser>
          <c:idx val="3"/>
          <c:order val="3"/>
          <c:tx>
            <c:strRef>
              <c:f>'List of Donors _ Costing _ Copy'!$G$19</c:f>
              <c:strCache>
                <c:ptCount val="1"/>
                <c:pt idx="0">
                  <c:v>Land &amp; Environment</c:v>
                </c:pt>
              </c:strCache>
            </c:strRef>
          </c:tx>
          <c:invertIfNegative val="0"/>
          <c:cat>
            <c:strRef>
              <c:f>'List of Donors _ Costing _ Copy'!$H$15:$M$15</c:f>
              <c:strCache>
                <c:ptCount val="6"/>
                <c:pt idx="0">
                  <c:v>2010-2011</c:v>
                </c:pt>
                <c:pt idx="1">
                  <c:v>2011-2012</c:v>
                </c:pt>
                <c:pt idx="2">
                  <c:v>2012-2013</c:v>
                </c:pt>
                <c:pt idx="3">
                  <c:v>2013-2014</c:v>
                </c:pt>
                <c:pt idx="4">
                  <c:v>2014-2015</c:v>
                </c:pt>
                <c:pt idx="5">
                  <c:v>2015-2016</c:v>
                </c:pt>
              </c:strCache>
            </c:strRef>
          </c:cat>
          <c:val>
            <c:numRef>
              <c:f>'List of Donors _ Costing _ Copy'!$H$19:$M$19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 formatCode="0">
                  <c:v>8123.6909999999998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</c:ser>
        <c:ser>
          <c:idx val="4"/>
          <c:order val="4"/>
          <c:tx>
            <c:strRef>
              <c:f>'List of Donors _ Costing _ Copy'!$G$20</c:f>
              <c:strCache>
                <c:ptCount val="1"/>
                <c:pt idx="0">
                  <c:v>Land &amp; Environment, Civil Society Strengthening, Rule of Law Promotion</c:v>
                </c:pt>
              </c:strCache>
            </c:strRef>
          </c:tx>
          <c:invertIfNegative val="0"/>
          <c:cat>
            <c:strRef>
              <c:f>'List of Donors _ Costing _ Copy'!$H$15:$M$15</c:f>
              <c:strCache>
                <c:ptCount val="6"/>
                <c:pt idx="0">
                  <c:v>2010-2011</c:v>
                </c:pt>
                <c:pt idx="1">
                  <c:v>2011-2012</c:v>
                </c:pt>
                <c:pt idx="2">
                  <c:v>2012-2013</c:v>
                </c:pt>
                <c:pt idx="3">
                  <c:v>2013-2014</c:v>
                </c:pt>
                <c:pt idx="4">
                  <c:v>2014-2015</c:v>
                </c:pt>
                <c:pt idx="5">
                  <c:v>2015-2016</c:v>
                </c:pt>
              </c:strCache>
            </c:strRef>
          </c:cat>
          <c:val>
            <c:numRef>
              <c:f>'List of Donors _ Costing _ Copy'!$H$20:$M$20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6626</c:v>
                </c:pt>
                <c:pt idx="5">
                  <c:v>0</c:v>
                </c:pt>
              </c:numCache>
            </c:numRef>
          </c:val>
        </c:ser>
        <c:ser>
          <c:idx val="5"/>
          <c:order val="5"/>
          <c:tx>
            <c:strRef>
              <c:f>'List of Donors _ Costing _ Copy'!$G$21</c:f>
              <c:strCache>
                <c:ptCount val="1"/>
                <c:pt idx="0">
                  <c:v>Rule of Law Promotion</c:v>
                </c:pt>
              </c:strCache>
            </c:strRef>
          </c:tx>
          <c:invertIfNegative val="0"/>
          <c:cat>
            <c:strRef>
              <c:f>'List of Donors _ Costing _ Copy'!$H$15:$M$15</c:f>
              <c:strCache>
                <c:ptCount val="6"/>
                <c:pt idx="0">
                  <c:v>2010-2011</c:v>
                </c:pt>
                <c:pt idx="1">
                  <c:v>2011-2012</c:v>
                </c:pt>
                <c:pt idx="2">
                  <c:v>2012-2013</c:v>
                </c:pt>
                <c:pt idx="3">
                  <c:v>2013-2014</c:v>
                </c:pt>
                <c:pt idx="4">
                  <c:v>2014-2015</c:v>
                </c:pt>
                <c:pt idx="5">
                  <c:v>2015-2016</c:v>
                </c:pt>
              </c:strCache>
            </c:strRef>
          </c:cat>
          <c:val>
            <c:numRef>
              <c:f>'List of Donors _ Costing _ Copy'!$H$21:$M$21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7777</c:v>
                </c:pt>
              </c:numCache>
            </c:numRef>
          </c:val>
        </c:ser>
        <c:ser>
          <c:idx val="6"/>
          <c:order val="6"/>
          <c:tx>
            <c:strRef>
              <c:f>'List of Donors _ Costing _ Copy'!$G$22</c:f>
              <c:strCache>
                <c:ptCount val="1"/>
                <c:pt idx="0">
                  <c:v>Social Rehabilitation</c:v>
                </c:pt>
              </c:strCache>
            </c:strRef>
          </c:tx>
          <c:invertIfNegative val="0"/>
          <c:cat>
            <c:strRef>
              <c:f>'List of Donors _ Costing _ Copy'!$H$15:$M$15</c:f>
              <c:strCache>
                <c:ptCount val="6"/>
                <c:pt idx="0">
                  <c:v>2010-2011</c:v>
                </c:pt>
                <c:pt idx="1">
                  <c:v>2011-2012</c:v>
                </c:pt>
                <c:pt idx="2">
                  <c:v>2012-2013</c:v>
                </c:pt>
                <c:pt idx="3">
                  <c:v>2013-2014</c:v>
                </c:pt>
                <c:pt idx="4">
                  <c:v>2014-2015</c:v>
                </c:pt>
                <c:pt idx="5">
                  <c:v>2015-2016</c:v>
                </c:pt>
              </c:strCache>
            </c:strRef>
          </c:cat>
          <c:val>
            <c:numRef>
              <c:f>'List of Donors _ Costing _ Copy'!$H$22:$M$22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2000</c:v>
                </c:pt>
                <c:pt idx="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5"/>
        <c:overlap val="100"/>
        <c:axId val="501048240"/>
        <c:axId val="501049808"/>
      </c:barChart>
      <c:catAx>
        <c:axId val="501048240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501049808"/>
        <c:crosses val="autoZero"/>
        <c:auto val="1"/>
        <c:lblAlgn val="ctr"/>
        <c:lblOffset val="100"/>
        <c:noMultiLvlLbl val="0"/>
      </c:catAx>
      <c:valAx>
        <c:axId val="501049808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crossAx val="501048240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1" l="0.70000000000000062" r="0.70000000000000062" t="0.750000000000001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9526</xdr:colOff>
      <xdr:row>0</xdr:row>
      <xdr:rowOff>0</xdr:rowOff>
    </xdr:from>
    <xdr:to>
      <xdr:col>2</xdr:col>
      <xdr:colOff>809626</xdr:colOff>
      <xdr:row>2</xdr:row>
      <xdr:rowOff>195696</xdr:rowOff>
    </xdr:to>
    <xdr:pic>
      <xdr:nvPicPr>
        <xdr:cNvPr id="2" name="Picture 1" descr="Share Mercy Logo_jpg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14326" y="0"/>
          <a:ext cx="1638300" cy="59574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20857</xdr:colOff>
      <xdr:row>0</xdr:row>
      <xdr:rowOff>0</xdr:rowOff>
    </xdr:from>
    <xdr:to>
      <xdr:col>3</xdr:col>
      <xdr:colOff>28575</xdr:colOff>
      <xdr:row>1</xdr:row>
      <xdr:rowOff>19050</xdr:rowOff>
    </xdr:to>
    <xdr:pic>
      <xdr:nvPicPr>
        <xdr:cNvPr id="2" name="Picture 1" descr="ShareMercyLogo(smallJpg)"/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 bwMode="auto">
        <a:xfrm>
          <a:off x="20857" y="0"/>
          <a:ext cx="1093568" cy="400050"/>
        </a:xfrm>
        <a:prstGeom prst="rect">
          <a:avLst/>
        </a:prstGeom>
        <a:noFill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9526</xdr:colOff>
      <xdr:row>0</xdr:row>
      <xdr:rowOff>0</xdr:rowOff>
    </xdr:from>
    <xdr:to>
      <xdr:col>2</xdr:col>
      <xdr:colOff>809626</xdr:colOff>
      <xdr:row>2</xdr:row>
      <xdr:rowOff>195696</xdr:rowOff>
    </xdr:to>
    <xdr:pic>
      <xdr:nvPicPr>
        <xdr:cNvPr id="2" name="Picture 1" descr="Share Mercy Logo_jpg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66701" y="0"/>
          <a:ext cx="1638300" cy="595746"/>
        </a:xfrm>
        <a:prstGeom prst="rect">
          <a:avLst/>
        </a:prstGeom>
      </xdr:spPr>
    </xdr:pic>
    <xdr:clientData/>
  </xdr:twoCellAnchor>
  <xdr:twoCellAnchor>
    <xdr:from>
      <xdr:col>6</xdr:col>
      <xdr:colOff>0</xdr:colOff>
      <xdr:row>14</xdr:row>
      <xdr:rowOff>114300</xdr:rowOff>
    </xdr:from>
    <xdr:to>
      <xdr:col>12</xdr:col>
      <xdr:colOff>752475</xdr:colOff>
      <xdr:row>24</xdr:row>
      <xdr:rowOff>180975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hare%20Mercy%20Confidential\MIMU_3WRequest_Feb15\Share%20Mercy%20_%203WProjectDataEntryForm_Countrywide_16Feb15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ject Data Entry"/>
      <sheetName val="ControlVocabularies"/>
    </sheetNames>
    <sheetDataSet>
      <sheetData sheetId="0"/>
      <sheetData sheetId="1">
        <row r="1">
          <cell r="C1" t="str">
            <v>Sector/Cluster(This sector column is related to the sub sector.  Populate this column as per the sub sector)</v>
          </cell>
          <cell r="I1" t="str">
            <v>IDP_SR</v>
          </cell>
        </row>
        <row r="2">
          <cell r="B2" t="str">
            <v>Agriculture</v>
          </cell>
          <cell r="C2" t="str">
            <v>Agriculture</v>
          </cell>
          <cell r="D2" t="str">
            <v>Agricultural Alternative Development</v>
          </cell>
          <cell r="E2" t="str">
            <v>Completed</v>
          </cell>
          <cell r="F2" t="str">
            <v>Jan</v>
          </cell>
          <cell r="G2" t="str">
            <v>Open</v>
          </cell>
          <cell r="I2" t="str">
            <v>Bago (East)</v>
          </cell>
          <cell r="K2" t="str">
            <v>Financial support</v>
          </cell>
        </row>
        <row r="3">
          <cell r="B3" t="str">
            <v>Coordination</v>
          </cell>
          <cell r="C3" t="str">
            <v>Agriculture</v>
          </cell>
          <cell r="E3" t="str">
            <v>Planned</v>
          </cell>
          <cell r="F3" t="str">
            <v>Feb</v>
          </cell>
          <cell r="G3" t="str">
            <v>Restricted</v>
          </cell>
          <cell r="I3" t="str">
            <v>Bago (East)</v>
          </cell>
          <cell r="K3" t="str">
            <v>Policy reform</v>
          </cell>
        </row>
        <row r="4">
          <cell r="B4" t="str">
            <v>CCCM</v>
          </cell>
          <cell r="C4" t="str">
            <v>Agriculture</v>
          </cell>
          <cell r="E4" t="str">
            <v>Under Implementation</v>
          </cell>
          <cell r="F4" t="str">
            <v>Mar</v>
          </cell>
          <cell r="I4" t="str">
            <v>Bago (East)</v>
          </cell>
          <cell r="K4" t="str">
            <v>Supplies for distribution</v>
          </cell>
        </row>
        <row r="5">
          <cell r="B5" t="str">
            <v>DisasterRiskReduction</v>
          </cell>
          <cell r="C5" t="str">
            <v>Agriculture</v>
          </cell>
          <cell r="E5" t="str">
            <v>Suspended</v>
          </cell>
          <cell r="F5" t="str">
            <v>Apr</v>
          </cell>
          <cell r="I5" t="str">
            <v>Kachin</v>
          </cell>
          <cell r="K5" t="str">
            <v>Technical advisory support</v>
          </cell>
        </row>
        <row r="6">
          <cell r="B6" t="str">
            <v>Education</v>
          </cell>
          <cell r="C6" t="str">
            <v>Agriculture</v>
          </cell>
          <cell r="F6" t="str">
            <v>May</v>
          </cell>
          <cell r="I6" t="str">
            <v>Kachin</v>
          </cell>
          <cell r="K6" t="str">
            <v>Training</v>
          </cell>
        </row>
        <row r="7">
          <cell r="B7" t="str">
            <v>Environment</v>
          </cell>
          <cell r="C7" t="str">
            <v>Agriculture</v>
          </cell>
          <cell r="F7" t="str">
            <v>Jun</v>
          </cell>
          <cell r="I7" t="str">
            <v>Kachin</v>
          </cell>
          <cell r="K7" t="str">
            <v>Other</v>
          </cell>
        </row>
        <row r="8">
          <cell r="B8" t="str">
            <v>Food</v>
          </cell>
          <cell r="C8" t="str">
            <v>Agriculture</v>
          </cell>
          <cell r="F8" t="str">
            <v>Jul</v>
          </cell>
          <cell r="I8" t="str">
            <v>Kayah</v>
          </cell>
        </row>
        <row r="9">
          <cell r="B9" t="str">
            <v>Governance</v>
          </cell>
          <cell r="C9" t="str">
            <v>Agriculture</v>
          </cell>
          <cell r="F9" t="str">
            <v>Aug</v>
          </cell>
          <cell r="I9" t="str">
            <v>Kayah</v>
          </cell>
        </row>
        <row r="10">
          <cell r="B10" t="str">
            <v>Health</v>
          </cell>
          <cell r="C10" t="str">
            <v>Agriculture</v>
          </cell>
          <cell r="F10" t="str">
            <v>Sep</v>
          </cell>
          <cell r="I10" t="str">
            <v>Kayah</v>
          </cell>
        </row>
        <row r="11">
          <cell r="B11" t="str">
            <v>Logistics</v>
          </cell>
          <cell r="C11" t="str">
            <v>Agriculture</v>
          </cell>
          <cell r="F11" t="str">
            <v>Oct</v>
          </cell>
          <cell r="I11" t="str">
            <v>Kayin</v>
          </cell>
        </row>
        <row r="12">
          <cell r="B12" t="str">
            <v>MineAction</v>
          </cell>
          <cell r="C12" t="str">
            <v>Agriculture</v>
          </cell>
          <cell r="F12" t="str">
            <v>Nov</v>
          </cell>
          <cell r="I12" t="str">
            <v>Kayin</v>
          </cell>
        </row>
        <row r="13">
          <cell r="B13" t="str">
            <v>NonAgriculturalLivelihoodsInfrastructure</v>
          </cell>
          <cell r="C13" t="str">
            <v>Agriculture</v>
          </cell>
          <cell r="F13" t="str">
            <v>Dec</v>
          </cell>
          <cell r="I13" t="str">
            <v>Kayin</v>
          </cell>
        </row>
        <row r="14">
          <cell r="B14" t="str">
            <v>NonFoodItems</v>
          </cell>
          <cell r="C14" t="str">
            <v>Agriculture</v>
          </cell>
          <cell r="I14" t="str">
            <v>Mandalay</v>
          </cell>
        </row>
        <row r="15">
          <cell r="B15" t="str">
            <v>Nutrition</v>
          </cell>
          <cell r="C15" t="str">
            <v>Agriculture</v>
          </cell>
          <cell r="I15" t="str">
            <v>Mandalay</v>
          </cell>
        </row>
        <row r="16">
          <cell r="B16" t="str">
            <v>PeaceBuildingConflictPrevention</v>
          </cell>
          <cell r="C16" t="str">
            <v>Agriculture</v>
          </cell>
          <cell r="I16" t="str">
            <v>Mandalay</v>
          </cell>
        </row>
        <row r="17">
          <cell r="B17" t="str">
            <v>PrivateSectorDevelopment</v>
          </cell>
          <cell r="C17" t="str">
            <v>Coordination</v>
          </cell>
          <cell r="I17" t="str">
            <v>Mon</v>
          </cell>
        </row>
        <row r="18">
          <cell r="B18" t="str">
            <v>Protection</v>
          </cell>
          <cell r="C18" t="str">
            <v>Coordination</v>
          </cell>
          <cell r="I18" t="str">
            <v>Mon</v>
          </cell>
        </row>
        <row r="19">
          <cell r="B19" t="str">
            <v>Shelter</v>
          </cell>
          <cell r="C19" t="str">
            <v>Coordination</v>
          </cell>
          <cell r="I19" t="str">
            <v>Mon</v>
          </cell>
        </row>
        <row r="20">
          <cell r="B20" t="str">
            <v>WASH</v>
          </cell>
          <cell r="C20" t="str">
            <v>Coordination</v>
          </cell>
          <cell r="I20" t="str">
            <v>Rakhine</v>
          </cell>
        </row>
        <row r="21">
          <cell r="C21" t="str">
            <v>Coordination</v>
          </cell>
          <cell r="I21" t="str">
            <v>Rakhine</v>
          </cell>
        </row>
        <row r="22">
          <cell r="C22" t="str">
            <v>CCCM</v>
          </cell>
          <cell r="I22" t="str">
            <v>Rakhine</v>
          </cell>
        </row>
        <row r="23">
          <cell r="C23" t="str">
            <v>CCCM</v>
          </cell>
          <cell r="I23" t="str">
            <v>Shan (East)</v>
          </cell>
        </row>
        <row r="24">
          <cell r="C24" t="str">
            <v>CCCM</v>
          </cell>
          <cell r="I24" t="str">
            <v>Shan (East)</v>
          </cell>
        </row>
        <row r="25">
          <cell r="C25" t="str">
            <v>CCCM</v>
          </cell>
          <cell r="I25" t="str">
            <v>Shan (East)</v>
          </cell>
        </row>
        <row r="26">
          <cell r="C26" t="str">
            <v>Disaster Risk Reduction</v>
          </cell>
          <cell r="I26" t="str">
            <v>Shan (North)</v>
          </cell>
        </row>
        <row r="27">
          <cell r="C27" t="str">
            <v>Disaster Risk Reduction</v>
          </cell>
          <cell r="I27" t="str">
            <v>Shan (North)</v>
          </cell>
        </row>
        <row r="28">
          <cell r="C28" t="str">
            <v>Disaster Risk Reduction</v>
          </cell>
          <cell r="I28" t="str">
            <v>Shan (North)</v>
          </cell>
        </row>
        <row r="29">
          <cell r="C29" t="str">
            <v>Disaster Risk Reduction</v>
          </cell>
          <cell r="I29" t="str">
            <v>Shan (South)</v>
          </cell>
        </row>
        <row r="30">
          <cell r="C30" t="str">
            <v>Disaster Risk Reduction</v>
          </cell>
          <cell r="I30" t="str">
            <v>Shan (South)</v>
          </cell>
        </row>
        <row r="31">
          <cell r="C31" t="str">
            <v>Disaster Risk Reduction</v>
          </cell>
          <cell r="I31" t="str">
            <v>Shan (South)</v>
          </cell>
        </row>
        <row r="32">
          <cell r="C32" t="str">
            <v>Disaster Risk Reduction</v>
          </cell>
          <cell r="I32" t="str">
            <v>Tanintharyi</v>
          </cell>
        </row>
        <row r="33">
          <cell r="C33" t="str">
            <v>Education</v>
          </cell>
          <cell r="I33" t="str">
            <v>Tanintharyi</v>
          </cell>
        </row>
        <row r="34">
          <cell r="C34" t="str">
            <v>Education</v>
          </cell>
          <cell r="I34" t="str">
            <v>Tanintharyi</v>
          </cell>
        </row>
        <row r="35">
          <cell r="C35" t="str">
            <v>Education</v>
          </cell>
        </row>
        <row r="36">
          <cell r="C36" t="str">
            <v>Education</v>
          </cell>
        </row>
        <row r="37">
          <cell r="C37" t="str">
            <v>Education</v>
          </cell>
        </row>
        <row r="38">
          <cell r="C38" t="str">
            <v>Food</v>
          </cell>
        </row>
        <row r="39">
          <cell r="C39" t="str">
            <v>Food</v>
          </cell>
        </row>
        <row r="40">
          <cell r="C40" t="str">
            <v>Food</v>
          </cell>
        </row>
        <row r="41">
          <cell r="C41" t="str">
            <v>Food</v>
          </cell>
        </row>
        <row r="42">
          <cell r="C42" t="str">
            <v>Governance</v>
          </cell>
        </row>
        <row r="43">
          <cell r="C43" t="str">
            <v>Governance</v>
          </cell>
        </row>
        <row r="44">
          <cell r="C44" t="str">
            <v>Governance</v>
          </cell>
        </row>
        <row r="45">
          <cell r="C45" t="str">
            <v>Governance</v>
          </cell>
        </row>
        <row r="46">
          <cell r="C46" t="str">
            <v>Governance</v>
          </cell>
        </row>
        <row r="47">
          <cell r="C47" t="str">
            <v>Governance</v>
          </cell>
        </row>
        <row r="48">
          <cell r="C48" t="str">
            <v>Governance</v>
          </cell>
        </row>
        <row r="49">
          <cell r="C49" t="str">
            <v>Governance</v>
          </cell>
        </row>
        <row r="50">
          <cell r="C50" t="str">
            <v>Governance</v>
          </cell>
        </row>
        <row r="51">
          <cell r="C51" t="str">
            <v>Governance</v>
          </cell>
        </row>
        <row r="52">
          <cell r="C52" t="str">
            <v>Governance</v>
          </cell>
        </row>
        <row r="53">
          <cell r="C53" t="str">
            <v>Governance</v>
          </cell>
        </row>
        <row r="54">
          <cell r="C54" t="str">
            <v>Governance</v>
          </cell>
        </row>
        <row r="55">
          <cell r="C55" t="str">
            <v>Governance</v>
          </cell>
        </row>
        <row r="56">
          <cell r="C56" t="str">
            <v>Health</v>
          </cell>
        </row>
        <row r="57">
          <cell r="C57" t="str">
            <v>Health</v>
          </cell>
        </row>
        <row r="58">
          <cell r="C58" t="str">
            <v>Health</v>
          </cell>
        </row>
        <row r="59">
          <cell r="C59" t="str">
            <v>Health</v>
          </cell>
        </row>
        <row r="60">
          <cell r="C60" t="str">
            <v>Health</v>
          </cell>
        </row>
        <row r="61">
          <cell r="C61" t="str">
            <v>Health</v>
          </cell>
        </row>
        <row r="62">
          <cell r="C62" t="str">
            <v>Health</v>
          </cell>
        </row>
        <row r="63">
          <cell r="C63" t="str">
            <v>Health</v>
          </cell>
        </row>
        <row r="64">
          <cell r="C64" t="str">
            <v>Health</v>
          </cell>
        </row>
        <row r="65">
          <cell r="C65" t="str">
            <v>Health</v>
          </cell>
        </row>
        <row r="66">
          <cell r="C66" t="str">
            <v>Health</v>
          </cell>
        </row>
        <row r="67">
          <cell r="C67" t="str">
            <v>Health</v>
          </cell>
        </row>
        <row r="68">
          <cell r="C68" t="str">
            <v>Health</v>
          </cell>
        </row>
        <row r="69">
          <cell r="C69" t="str">
            <v>Health</v>
          </cell>
        </row>
        <row r="70">
          <cell r="C70" t="str">
            <v>Health</v>
          </cell>
        </row>
        <row r="71">
          <cell r="C71" t="str">
            <v>Health</v>
          </cell>
        </row>
        <row r="72">
          <cell r="C72" t="str">
            <v>Health</v>
          </cell>
        </row>
        <row r="73">
          <cell r="C73" t="str">
            <v>Health</v>
          </cell>
        </row>
        <row r="74">
          <cell r="C74" t="str">
            <v>Health</v>
          </cell>
        </row>
        <row r="75">
          <cell r="C75" t="str">
            <v>Mine Action</v>
          </cell>
        </row>
        <row r="76">
          <cell r="C76" t="str">
            <v>Mine Action</v>
          </cell>
        </row>
        <row r="77">
          <cell r="C77" t="str">
            <v>Mine Action</v>
          </cell>
        </row>
        <row r="78">
          <cell r="C78" t="str">
            <v>Mine Action</v>
          </cell>
        </row>
        <row r="79">
          <cell r="C79" t="str">
            <v>Mine Action</v>
          </cell>
        </row>
        <row r="80">
          <cell r="C80" t="str">
            <v>Non‐agricultural livelihoods/Infrastructure</v>
          </cell>
        </row>
        <row r="81">
          <cell r="C81" t="str">
            <v>Non‐agricultural livelihoods/Infrastructure</v>
          </cell>
        </row>
        <row r="82">
          <cell r="C82" t="str">
            <v>Non‐agricultural livelihoods/Infrastructure</v>
          </cell>
        </row>
        <row r="83">
          <cell r="C83" t="str">
            <v>Non‐agricultural livelihoods/Infrastructure</v>
          </cell>
        </row>
        <row r="84">
          <cell r="C84" t="str">
            <v>Non‐agricultural livelihoods/Infrastructure</v>
          </cell>
        </row>
        <row r="85">
          <cell r="C85" t="str">
            <v>Non‐agricultural livelihoods/Infrastructure</v>
          </cell>
        </row>
        <row r="86">
          <cell r="C86" t="str">
            <v>Non-Food Items</v>
          </cell>
        </row>
        <row r="87">
          <cell r="C87" t="str">
            <v>Non-Food Items</v>
          </cell>
        </row>
        <row r="88">
          <cell r="C88" t="str">
            <v>Non-Food Items</v>
          </cell>
        </row>
        <row r="89">
          <cell r="C89" t="str">
            <v>Nutrition</v>
          </cell>
        </row>
        <row r="90">
          <cell r="C90" t="str">
            <v>Nutrition</v>
          </cell>
        </row>
        <row r="91">
          <cell r="C91" t="str">
            <v>Nutrition</v>
          </cell>
        </row>
        <row r="92">
          <cell r="C92" t="str">
            <v>Nutrition</v>
          </cell>
        </row>
        <row r="93">
          <cell r="C93" t="str">
            <v>Nutrition</v>
          </cell>
        </row>
        <row r="94">
          <cell r="C94" t="str">
            <v>Nutrition</v>
          </cell>
        </row>
        <row r="95">
          <cell r="C95" t="str">
            <v>Nutrition</v>
          </cell>
        </row>
        <row r="96">
          <cell r="C96" t="str">
            <v>Nutrition</v>
          </cell>
        </row>
        <row r="97">
          <cell r="C97" t="str">
            <v>Nutrition</v>
          </cell>
        </row>
        <row r="98">
          <cell r="C98" t="str">
            <v>Nutrition</v>
          </cell>
        </row>
        <row r="99">
          <cell r="C99" t="str">
            <v>Nutrition</v>
          </cell>
        </row>
        <row r="100">
          <cell r="C100" t="str">
            <v>Peace Building/Conflict Prevention</v>
          </cell>
        </row>
        <row r="101">
          <cell r="C101" t="str">
            <v>Peace Building/Conflict Prevention</v>
          </cell>
        </row>
        <row r="102">
          <cell r="C102" t="str">
            <v>Peace Building/Conflict Prevention</v>
          </cell>
        </row>
        <row r="103">
          <cell r="C103" t="str">
            <v>Peace Building/Conflict Prevention</v>
          </cell>
        </row>
        <row r="104">
          <cell r="C104" t="str">
            <v>Peace Building/Conflict Prevention</v>
          </cell>
        </row>
        <row r="105">
          <cell r="C105" t="str">
            <v>Peace Building/Conflict Prevention</v>
          </cell>
        </row>
        <row r="106">
          <cell r="C106" t="str">
            <v>Peace Building/Conflict Prevention</v>
          </cell>
        </row>
        <row r="107">
          <cell r="C107" t="str">
            <v>Protection</v>
          </cell>
        </row>
        <row r="108">
          <cell r="C108" t="str">
            <v>Protection</v>
          </cell>
        </row>
        <row r="109">
          <cell r="C109" t="str">
            <v>Protection</v>
          </cell>
        </row>
        <row r="110">
          <cell r="C110" t="str">
            <v>Protection</v>
          </cell>
        </row>
        <row r="111">
          <cell r="C111" t="str">
            <v>Protection</v>
          </cell>
        </row>
        <row r="112">
          <cell r="C112" t="str">
            <v>Protection</v>
          </cell>
        </row>
        <row r="113">
          <cell r="C113" t="str">
            <v>Protection</v>
          </cell>
        </row>
        <row r="114">
          <cell r="C114" t="str">
            <v>Protection</v>
          </cell>
        </row>
        <row r="115">
          <cell r="C115" t="str">
            <v>Protection</v>
          </cell>
        </row>
        <row r="116">
          <cell r="C116" t="str">
            <v>Protection</v>
          </cell>
        </row>
        <row r="117">
          <cell r="C117" t="str">
            <v>Protection</v>
          </cell>
        </row>
        <row r="118">
          <cell r="C118" t="str">
            <v>Protection</v>
          </cell>
        </row>
        <row r="119">
          <cell r="C119" t="str">
            <v>Protection</v>
          </cell>
        </row>
        <row r="120">
          <cell r="C120" t="str">
            <v>Protection</v>
          </cell>
        </row>
        <row r="121">
          <cell r="C121" t="str">
            <v>Shelter</v>
          </cell>
        </row>
        <row r="122">
          <cell r="C122" t="str">
            <v>Shelter</v>
          </cell>
        </row>
        <row r="123">
          <cell r="C123" t="str">
            <v>Shelter</v>
          </cell>
        </row>
        <row r="124">
          <cell r="C124" t="str">
            <v>Shelter</v>
          </cell>
        </row>
        <row r="125">
          <cell r="C125" t="str">
            <v>Shelter</v>
          </cell>
        </row>
        <row r="126">
          <cell r="C126" t="str">
            <v>Shelter</v>
          </cell>
        </row>
        <row r="127">
          <cell r="C127" t="str">
            <v>Shelter</v>
          </cell>
        </row>
        <row r="128">
          <cell r="C128" t="str">
            <v>Shelter</v>
          </cell>
        </row>
        <row r="129">
          <cell r="C129" t="str">
            <v>WASH</v>
          </cell>
        </row>
        <row r="130">
          <cell r="C130" t="str">
            <v>WASH</v>
          </cell>
        </row>
        <row r="131">
          <cell r="C131" t="str">
            <v>WASH</v>
          </cell>
        </row>
        <row r="132">
          <cell r="C132" t="str">
            <v>WASH</v>
          </cell>
        </row>
        <row r="133">
          <cell r="C133" t="str">
            <v>WASH</v>
          </cell>
        </row>
        <row r="134">
          <cell r="C134" t="str">
            <v>WASH</v>
          </cell>
        </row>
        <row r="135">
          <cell r="C135" t="str">
            <v>WASH</v>
          </cell>
        </row>
        <row r="136">
          <cell r="C136" t="str">
            <v>WASH</v>
          </cell>
        </row>
        <row r="137">
          <cell r="C137" t="str">
            <v>WASH</v>
          </cell>
        </row>
        <row r="138">
          <cell r="C138" t="str">
            <v>Private Sector Development</v>
          </cell>
        </row>
        <row r="139">
          <cell r="C139" t="str">
            <v>Private Sector Development</v>
          </cell>
        </row>
        <row r="140">
          <cell r="C140" t="str">
            <v>Private Sector Development</v>
          </cell>
        </row>
        <row r="141">
          <cell r="C141" t="str">
            <v>Private Sector Development</v>
          </cell>
        </row>
        <row r="142">
          <cell r="C142" t="str">
            <v>Private Sector Development</v>
          </cell>
        </row>
        <row r="143">
          <cell r="C143" t="str">
            <v>Private Sector Development</v>
          </cell>
        </row>
        <row r="144">
          <cell r="C144" t="str">
            <v>Private Sector Development</v>
          </cell>
        </row>
        <row r="145">
          <cell r="C145" t="str">
            <v>Private Sector Development</v>
          </cell>
        </row>
        <row r="146">
          <cell r="C146" t="str">
            <v>Private Sector Development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58"/>
  <sheetViews>
    <sheetView tabSelected="1" zoomScaleNormal="100" workbookViewId="0">
      <pane ySplit="4" topLeftCell="A5" activePane="bottomLeft" state="frozen"/>
      <selection pane="bottomLeft" activeCell="B5" sqref="B5"/>
    </sheetView>
  </sheetViews>
  <sheetFormatPr defaultColWidth="12.5703125" defaultRowHeight="15.75"/>
  <cols>
    <col min="1" max="1" width="3.85546875" style="17" customWidth="1"/>
    <col min="2" max="2" width="12.5703125" style="17"/>
    <col min="3" max="3" width="14.7109375" style="17" customWidth="1"/>
    <col min="4" max="4" width="32.42578125" style="17" customWidth="1"/>
    <col min="5" max="5" width="10.85546875" style="17" customWidth="1"/>
    <col min="6" max="6" width="16.42578125" style="17" customWidth="1"/>
    <col min="7" max="7" width="11.140625" style="17" customWidth="1"/>
    <col min="8" max="8" width="12" style="17" customWidth="1"/>
    <col min="9" max="9" width="9.140625" style="17" customWidth="1"/>
    <col min="10" max="10" width="19.140625" style="17" customWidth="1"/>
    <col min="11" max="12" width="12.5703125" style="17" customWidth="1"/>
    <col min="13" max="13" width="14.5703125" style="17" customWidth="1"/>
    <col min="14" max="16384" width="12.5703125" style="17"/>
  </cols>
  <sheetData>
    <row r="2" spans="1:13">
      <c r="D2" s="20" t="s">
        <v>220</v>
      </c>
      <c r="I2" s="18"/>
    </row>
    <row r="3" spans="1:13" ht="16.5" thickBot="1"/>
    <row r="4" spans="1:13" ht="35.25" customHeight="1">
      <c r="A4" s="19"/>
      <c r="B4" s="21" t="s">
        <v>81</v>
      </c>
      <c r="C4" s="22" t="s">
        <v>117</v>
      </c>
      <c r="D4" s="22" t="s">
        <v>116</v>
      </c>
      <c r="E4" s="22" t="s">
        <v>82</v>
      </c>
      <c r="F4" s="22" t="s">
        <v>113</v>
      </c>
      <c r="G4" s="22" t="s">
        <v>130</v>
      </c>
      <c r="H4" s="22" t="s">
        <v>114</v>
      </c>
      <c r="I4" s="22" t="s">
        <v>115</v>
      </c>
      <c r="J4" s="22" t="s">
        <v>87</v>
      </c>
      <c r="K4" s="22" t="s">
        <v>118</v>
      </c>
      <c r="L4" s="23" t="s">
        <v>119</v>
      </c>
      <c r="M4" s="24" t="s">
        <v>120</v>
      </c>
    </row>
    <row r="5" spans="1:13" ht="63.75" customHeight="1">
      <c r="A5" s="19">
        <v>1</v>
      </c>
      <c r="B5" s="31" t="s">
        <v>198</v>
      </c>
      <c r="C5" s="26" t="s">
        <v>201</v>
      </c>
      <c r="D5" s="26" t="s">
        <v>123</v>
      </c>
      <c r="E5" s="26" t="s">
        <v>125</v>
      </c>
      <c r="F5" s="26" t="s">
        <v>124</v>
      </c>
      <c r="G5" s="26" t="s">
        <v>132</v>
      </c>
      <c r="H5" s="26">
        <v>7626</v>
      </c>
      <c r="I5" s="26">
        <v>2374</v>
      </c>
      <c r="J5" s="26" t="s">
        <v>129</v>
      </c>
      <c r="K5" s="26" t="s">
        <v>86</v>
      </c>
      <c r="L5" s="32" t="s">
        <v>202</v>
      </c>
      <c r="M5" s="84">
        <v>3175</v>
      </c>
    </row>
    <row r="6" spans="1:13" ht="99" customHeight="1">
      <c r="A6" s="19">
        <v>2</v>
      </c>
      <c r="B6" s="31" t="s">
        <v>4</v>
      </c>
      <c r="C6" s="26" t="s">
        <v>192</v>
      </c>
      <c r="D6" s="25" t="s">
        <v>149</v>
      </c>
      <c r="E6" s="25" t="s">
        <v>3</v>
      </c>
      <c r="F6" s="25" t="s">
        <v>150</v>
      </c>
      <c r="G6" s="25" t="s">
        <v>133</v>
      </c>
      <c r="H6" s="34">
        <v>2456</v>
      </c>
      <c r="I6" s="25" t="s">
        <v>128</v>
      </c>
      <c r="J6" s="26" t="s">
        <v>129</v>
      </c>
      <c r="K6" s="26" t="s">
        <v>86</v>
      </c>
      <c r="L6" s="32" t="s">
        <v>203</v>
      </c>
      <c r="M6" s="84">
        <v>3402</v>
      </c>
    </row>
    <row r="7" spans="1:13" ht="81.75" customHeight="1">
      <c r="A7" s="19">
        <v>3</v>
      </c>
      <c r="B7" s="31" t="s">
        <v>4</v>
      </c>
      <c r="C7" s="26" t="s">
        <v>193</v>
      </c>
      <c r="D7" s="27" t="s">
        <v>147</v>
      </c>
      <c r="E7" s="27" t="s">
        <v>109</v>
      </c>
      <c r="F7" s="27" t="s">
        <v>171</v>
      </c>
      <c r="G7" s="27" t="s">
        <v>132</v>
      </c>
      <c r="H7" s="27">
        <v>70</v>
      </c>
      <c r="I7" s="36">
        <f>H7*4.1</f>
        <v>287</v>
      </c>
      <c r="J7" s="27" t="s">
        <v>148</v>
      </c>
      <c r="K7" s="26" t="s">
        <v>86</v>
      </c>
      <c r="L7" s="32" t="s">
        <v>204</v>
      </c>
      <c r="M7" s="85">
        <v>562</v>
      </c>
    </row>
    <row r="8" spans="1:13" ht="33.75" customHeight="1">
      <c r="A8" s="19">
        <v>4</v>
      </c>
      <c r="B8" s="31" t="s">
        <v>84</v>
      </c>
      <c r="C8" s="26" t="s">
        <v>194</v>
      </c>
      <c r="D8" s="27" t="s">
        <v>135</v>
      </c>
      <c r="E8" s="35" t="s">
        <v>136</v>
      </c>
      <c r="F8" s="27" t="s">
        <v>0</v>
      </c>
      <c r="G8" s="27" t="s">
        <v>131</v>
      </c>
      <c r="H8" s="27">
        <v>34</v>
      </c>
      <c r="I8" s="27">
        <v>140</v>
      </c>
      <c r="J8" s="27" t="s">
        <v>129</v>
      </c>
      <c r="K8" s="26" t="s">
        <v>86</v>
      </c>
      <c r="L8" s="32" t="s">
        <v>205</v>
      </c>
      <c r="M8" s="86">
        <v>372</v>
      </c>
    </row>
    <row r="9" spans="1:13" ht="33" customHeight="1">
      <c r="A9" s="19">
        <v>5</v>
      </c>
      <c r="B9" s="31" t="s">
        <v>84</v>
      </c>
      <c r="C9" s="26" t="s">
        <v>195</v>
      </c>
      <c r="D9" s="27" t="s">
        <v>107</v>
      </c>
      <c r="E9" s="27" t="s">
        <v>108</v>
      </c>
      <c r="F9" s="27" t="s">
        <v>0</v>
      </c>
      <c r="G9" s="27" t="s">
        <v>138</v>
      </c>
      <c r="H9" s="27">
        <v>48</v>
      </c>
      <c r="I9" s="27">
        <v>200</v>
      </c>
      <c r="J9" s="27" t="s">
        <v>129</v>
      </c>
      <c r="K9" s="26" t="s">
        <v>86</v>
      </c>
      <c r="L9" s="32" t="s">
        <v>206</v>
      </c>
      <c r="M9" s="78">
        <v>968</v>
      </c>
    </row>
    <row r="10" spans="1:13" ht="33" customHeight="1">
      <c r="A10" s="19">
        <v>6</v>
      </c>
      <c r="B10" s="31" t="s">
        <v>84</v>
      </c>
      <c r="C10" s="26" t="s">
        <v>195</v>
      </c>
      <c r="D10" s="27" t="s">
        <v>107</v>
      </c>
      <c r="E10" s="27" t="s">
        <v>110</v>
      </c>
      <c r="F10" s="27" t="s">
        <v>2</v>
      </c>
      <c r="G10" s="27" t="s">
        <v>138</v>
      </c>
      <c r="H10" s="27">
        <v>133</v>
      </c>
      <c r="I10" s="36">
        <f>H10*4.1</f>
        <v>545.29999999999995</v>
      </c>
      <c r="J10" s="27" t="s">
        <v>106</v>
      </c>
      <c r="K10" s="26" t="s">
        <v>86</v>
      </c>
      <c r="L10" s="32" t="s">
        <v>207</v>
      </c>
      <c r="M10" s="78">
        <v>2865</v>
      </c>
    </row>
    <row r="11" spans="1:13" ht="33" customHeight="1">
      <c r="A11" s="19">
        <v>7</v>
      </c>
      <c r="B11" s="54" t="s">
        <v>84</v>
      </c>
      <c r="C11" s="55" t="s">
        <v>195</v>
      </c>
      <c r="D11" s="48" t="s">
        <v>111</v>
      </c>
      <c r="E11" s="48" t="s">
        <v>112</v>
      </c>
      <c r="F11" s="48" t="s">
        <v>2</v>
      </c>
      <c r="G11" s="48" t="s">
        <v>138</v>
      </c>
      <c r="H11" s="48">
        <v>81</v>
      </c>
      <c r="I11" s="56">
        <f t="shared" ref="I11:I19" si="0">H11*4.1</f>
        <v>332.09999999999997</v>
      </c>
      <c r="J11" s="48" t="s">
        <v>106</v>
      </c>
      <c r="K11" s="55" t="s">
        <v>86</v>
      </c>
      <c r="L11" s="57" t="s">
        <v>208</v>
      </c>
      <c r="M11" s="79">
        <v>2289</v>
      </c>
    </row>
    <row r="12" spans="1:13" ht="31.5">
      <c r="A12" s="19">
        <v>8</v>
      </c>
      <c r="B12" s="54" t="s">
        <v>84</v>
      </c>
      <c r="C12" s="48" t="s">
        <v>139</v>
      </c>
      <c r="D12" s="58" t="s">
        <v>85</v>
      </c>
      <c r="E12" s="58" t="s">
        <v>88</v>
      </c>
      <c r="F12" s="58" t="s">
        <v>2</v>
      </c>
      <c r="G12" s="58" t="s">
        <v>140</v>
      </c>
      <c r="H12" s="58">
        <v>100</v>
      </c>
      <c r="I12" s="59">
        <f t="shared" si="0"/>
        <v>409.99999999999994</v>
      </c>
      <c r="J12" s="58" t="s">
        <v>61</v>
      </c>
      <c r="K12" s="55" t="s">
        <v>141</v>
      </c>
      <c r="L12" s="49" t="s">
        <v>209</v>
      </c>
      <c r="M12" s="87">
        <v>18000</v>
      </c>
    </row>
    <row r="13" spans="1:13" ht="63">
      <c r="A13" s="19">
        <v>9</v>
      </c>
      <c r="B13" s="60" t="s">
        <v>4</v>
      </c>
      <c r="C13" s="48" t="s">
        <v>193</v>
      </c>
      <c r="D13" s="48" t="s">
        <v>143</v>
      </c>
      <c r="E13" s="48" t="s">
        <v>89</v>
      </c>
      <c r="F13" s="48" t="s">
        <v>90</v>
      </c>
      <c r="G13" s="48" t="s">
        <v>144</v>
      </c>
      <c r="H13" s="48">
        <v>1000</v>
      </c>
      <c r="I13" s="56">
        <f t="shared" si="0"/>
        <v>4100</v>
      </c>
      <c r="J13" s="48" t="s">
        <v>91</v>
      </c>
      <c r="K13" s="55" t="s">
        <v>86</v>
      </c>
      <c r="L13" s="49" t="s">
        <v>210</v>
      </c>
      <c r="M13" s="81">
        <v>11072</v>
      </c>
    </row>
    <row r="14" spans="1:13" ht="78.75">
      <c r="A14" s="19">
        <v>10</v>
      </c>
      <c r="B14" s="60" t="s">
        <v>4</v>
      </c>
      <c r="C14" s="48" t="s">
        <v>196</v>
      </c>
      <c r="D14" s="48" t="s">
        <v>92</v>
      </c>
      <c r="E14" s="48" t="s">
        <v>93</v>
      </c>
      <c r="F14" s="48" t="s">
        <v>152</v>
      </c>
      <c r="G14" s="48" t="s">
        <v>144</v>
      </c>
      <c r="H14" s="48">
        <v>960</v>
      </c>
      <c r="I14" s="56">
        <f t="shared" si="0"/>
        <v>3935.9999999999995</v>
      </c>
      <c r="J14" s="48" t="s">
        <v>95</v>
      </c>
      <c r="K14" s="55" t="s">
        <v>86</v>
      </c>
      <c r="L14" s="49" t="s">
        <v>211</v>
      </c>
      <c r="M14" s="81">
        <v>8634</v>
      </c>
    </row>
    <row r="15" spans="1:13" ht="63">
      <c r="A15" s="19">
        <v>11</v>
      </c>
      <c r="B15" s="60" t="s">
        <v>199</v>
      </c>
      <c r="C15" s="48" t="s">
        <v>197</v>
      </c>
      <c r="D15" s="48" t="s">
        <v>96</v>
      </c>
      <c r="E15" s="61">
        <v>41791</v>
      </c>
      <c r="F15" s="48" t="s">
        <v>97</v>
      </c>
      <c r="G15" s="48" t="s">
        <v>140</v>
      </c>
      <c r="H15" s="48">
        <v>2520</v>
      </c>
      <c r="I15" s="56">
        <f t="shared" si="0"/>
        <v>10332</v>
      </c>
      <c r="J15" s="48" t="s">
        <v>61</v>
      </c>
      <c r="K15" s="55" t="s">
        <v>86</v>
      </c>
      <c r="L15" s="49" t="s">
        <v>212</v>
      </c>
      <c r="M15" s="80">
        <v>26913</v>
      </c>
    </row>
    <row r="16" spans="1:13" ht="33" customHeight="1">
      <c r="A16" s="19">
        <v>12</v>
      </c>
      <c r="B16" s="60" t="s">
        <v>84</v>
      </c>
      <c r="C16" s="55" t="s">
        <v>195</v>
      </c>
      <c r="D16" s="48" t="s">
        <v>155</v>
      </c>
      <c r="E16" s="48" t="s">
        <v>105</v>
      </c>
      <c r="F16" s="48" t="s">
        <v>2</v>
      </c>
      <c r="G16" s="48" t="s">
        <v>138</v>
      </c>
      <c r="H16" s="48">
        <v>13</v>
      </c>
      <c r="I16" s="56">
        <f>H16*4.1</f>
        <v>53.3</v>
      </c>
      <c r="J16" s="48" t="s">
        <v>126</v>
      </c>
      <c r="K16" s="48" t="s">
        <v>86</v>
      </c>
      <c r="L16" s="49" t="s">
        <v>213</v>
      </c>
      <c r="M16" s="87">
        <v>496</v>
      </c>
    </row>
    <row r="17" spans="1:14" ht="63">
      <c r="A17" s="19">
        <v>13</v>
      </c>
      <c r="B17" s="60" t="s">
        <v>199</v>
      </c>
      <c r="C17" s="48" t="s">
        <v>200</v>
      </c>
      <c r="D17" s="48" t="s">
        <v>98</v>
      </c>
      <c r="E17" s="48" t="s">
        <v>99</v>
      </c>
      <c r="F17" s="48" t="s">
        <v>156</v>
      </c>
      <c r="G17" s="48" t="s">
        <v>157</v>
      </c>
      <c r="H17" s="48">
        <v>214</v>
      </c>
      <c r="I17" s="56">
        <f t="shared" si="0"/>
        <v>877.4</v>
      </c>
      <c r="J17" s="48" t="s">
        <v>61</v>
      </c>
      <c r="K17" s="55" t="s">
        <v>86</v>
      </c>
      <c r="L17" s="49" t="s">
        <v>214</v>
      </c>
      <c r="M17" s="80">
        <v>2000</v>
      </c>
    </row>
    <row r="18" spans="1:14" ht="31.5">
      <c r="A18" s="19">
        <v>14</v>
      </c>
      <c r="B18" s="60" t="s">
        <v>84</v>
      </c>
      <c r="C18" s="48" t="s">
        <v>139</v>
      </c>
      <c r="D18" s="48" t="s">
        <v>85</v>
      </c>
      <c r="E18" s="48" t="s">
        <v>100</v>
      </c>
      <c r="F18" s="48" t="s">
        <v>101</v>
      </c>
      <c r="G18" s="48" t="s">
        <v>140</v>
      </c>
      <c r="H18" s="48">
        <v>200</v>
      </c>
      <c r="I18" s="56">
        <f t="shared" si="0"/>
        <v>819.99999999999989</v>
      </c>
      <c r="J18" s="48" t="s">
        <v>61</v>
      </c>
      <c r="K18" s="48" t="s">
        <v>141</v>
      </c>
      <c r="L18" s="49" t="s">
        <v>215</v>
      </c>
      <c r="M18" s="80">
        <v>36000</v>
      </c>
    </row>
    <row r="19" spans="1:14" ht="47.25">
      <c r="A19" s="19">
        <v>15</v>
      </c>
      <c r="B19" s="60" t="s">
        <v>4</v>
      </c>
      <c r="C19" s="48" t="s">
        <v>192</v>
      </c>
      <c r="D19" s="48" t="s">
        <v>102</v>
      </c>
      <c r="E19" s="48" t="s">
        <v>103</v>
      </c>
      <c r="F19" s="48" t="s">
        <v>94</v>
      </c>
      <c r="G19" s="48" t="s">
        <v>158</v>
      </c>
      <c r="H19" s="48">
        <v>5730</v>
      </c>
      <c r="I19" s="56">
        <f t="shared" si="0"/>
        <v>23492.999999999996</v>
      </c>
      <c r="J19" s="48" t="s">
        <v>104</v>
      </c>
      <c r="K19" s="48" t="s">
        <v>141</v>
      </c>
      <c r="L19" s="49" t="s">
        <v>216</v>
      </c>
      <c r="M19" s="80">
        <v>10189</v>
      </c>
    </row>
    <row r="20" spans="1:14" ht="31.5">
      <c r="A20" s="19">
        <v>16</v>
      </c>
      <c r="B20" s="47" t="s">
        <v>4</v>
      </c>
      <c r="C20" s="48" t="s">
        <v>192</v>
      </c>
      <c r="D20" s="48" t="s">
        <v>181</v>
      </c>
      <c r="E20" s="48" t="s">
        <v>178</v>
      </c>
      <c r="F20" s="48" t="s">
        <v>179</v>
      </c>
      <c r="G20" s="48" t="s">
        <v>180</v>
      </c>
      <c r="H20" s="48">
        <v>8320</v>
      </c>
      <c r="I20" s="48">
        <v>33280</v>
      </c>
      <c r="J20" s="48" t="s">
        <v>218</v>
      </c>
      <c r="K20" s="48" t="s">
        <v>141</v>
      </c>
      <c r="L20" s="49" t="s">
        <v>212</v>
      </c>
      <c r="M20" s="50">
        <v>19995.4545454545</v>
      </c>
      <c r="N20" s="89">
        <v>30184</v>
      </c>
    </row>
    <row r="21" spans="1:14" ht="31.5">
      <c r="A21" s="19">
        <v>17</v>
      </c>
      <c r="B21" s="47" t="s">
        <v>183</v>
      </c>
      <c r="C21" s="48" t="s">
        <v>197</v>
      </c>
      <c r="D21" s="48" t="s">
        <v>185</v>
      </c>
      <c r="E21" s="48" t="s">
        <v>186</v>
      </c>
      <c r="F21" s="48" t="s">
        <v>187</v>
      </c>
      <c r="G21" s="48" t="s">
        <v>188</v>
      </c>
      <c r="H21" s="48">
        <v>910</v>
      </c>
      <c r="I21" s="48">
        <v>910</v>
      </c>
      <c r="J21" s="48" t="s">
        <v>61</v>
      </c>
      <c r="K21" s="48" t="s">
        <v>141</v>
      </c>
      <c r="L21" s="49" t="s">
        <v>211</v>
      </c>
      <c r="M21" s="80">
        <v>20000</v>
      </c>
      <c r="N21" s="17">
        <v>10695</v>
      </c>
    </row>
    <row r="22" spans="1:14" ht="47.25">
      <c r="A22" s="19">
        <v>18</v>
      </c>
      <c r="B22" s="47" t="s">
        <v>4</v>
      </c>
      <c r="C22" s="48" t="s">
        <v>196</v>
      </c>
      <c r="D22" s="48" t="s">
        <v>219</v>
      </c>
      <c r="E22" s="48" t="s">
        <v>221</v>
      </c>
      <c r="F22" s="48" t="s">
        <v>222</v>
      </c>
      <c r="G22" s="48" t="s">
        <v>165</v>
      </c>
      <c r="H22" s="48">
        <v>600</v>
      </c>
      <c r="I22" s="48">
        <v>2400</v>
      </c>
      <c r="J22" s="48" t="s">
        <v>182</v>
      </c>
      <c r="K22" s="48" t="s">
        <v>141</v>
      </c>
      <c r="L22" s="51" t="s">
        <v>217</v>
      </c>
      <c r="M22" s="80">
        <v>68460</v>
      </c>
      <c r="N22" s="88">
        <f>N20+N21</f>
        <v>40879</v>
      </c>
    </row>
    <row r="23" spans="1:14" ht="47.25" hidden="1">
      <c r="A23" s="19">
        <v>19</v>
      </c>
      <c r="B23" s="47" t="s">
        <v>4</v>
      </c>
      <c r="C23" s="48" t="s">
        <v>127</v>
      </c>
      <c r="D23" s="48" t="s">
        <v>98</v>
      </c>
      <c r="E23" s="48" t="s">
        <v>164</v>
      </c>
      <c r="F23" s="48" t="s">
        <v>170</v>
      </c>
      <c r="G23" s="48" t="s">
        <v>165</v>
      </c>
      <c r="H23" s="48">
        <v>13000</v>
      </c>
      <c r="I23" s="48">
        <v>54600</v>
      </c>
      <c r="J23" s="48" t="s">
        <v>166</v>
      </c>
      <c r="K23" s="48" t="s">
        <v>163</v>
      </c>
      <c r="L23" s="52"/>
      <c r="M23" s="80"/>
    </row>
    <row r="24" spans="1:14" ht="47.25">
      <c r="A24" s="19">
        <v>20</v>
      </c>
      <c r="B24" s="47" t="s">
        <v>183</v>
      </c>
      <c r="C24" s="48" t="s">
        <v>201</v>
      </c>
      <c r="D24" s="48" t="s">
        <v>184</v>
      </c>
      <c r="E24" s="48" t="s">
        <v>169</v>
      </c>
      <c r="F24" s="48" t="s">
        <v>189</v>
      </c>
      <c r="G24" s="48" t="s">
        <v>191</v>
      </c>
      <c r="H24" s="48">
        <v>800</v>
      </c>
      <c r="I24" s="48">
        <v>800</v>
      </c>
      <c r="J24" s="48" t="s">
        <v>190</v>
      </c>
      <c r="K24" s="48" t="s">
        <v>141</v>
      </c>
      <c r="L24" s="68"/>
      <c r="M24" s="80">
        <v>8244.18</v>
      </c>
    </row>
    <row r="25" spans="1:14" ht="31.5">
      <c r="A25" s="19">
        <v>21</v>
      </c>
      <c r="B25" s="62" t="s">
        <v>84</v>
      </c>
      <c r="C25" s="63" t="s">
        <v>139</v>
      </c>
      <c r="D25" s="63" t="s">
        <v>85</v>
      </c>
      <c r="E25" s="63" t="s">
        <v>223</v>
      </c>
      <c r="F25" s="63" t="s">
        <v>224</v>
      </c>
      <c r="G25" s="63" t="s">
        <v>225</v>
      </c>
      <c r="H25" s="63">
        <v>200</v>
      </c>
      <c r="I25" s="63">
        <v>77269</v>
      </c>
      <c r="J25" s="63" t="s">
        <v>61</v>
      </c>
      <c r="K25" s="63" t="s">
        <v>141</v>
      </c>
      <c r="L25" s="64"/>
      <c r="M25" s="82">
        <v>396000</v>
      </c>
    </row>
    <row r="26" spans="1:14" ht="63">
      <c r="A26" s="19">
        <v>22</v>
      </c>
      <c r="B26" s="62" t="s">
        <v>183</v>
      </c>
      <c r="C26" s="63" t="s">
        <v>197</v>
      </c>
      <c r="D26" s="63" t="s">
        <v>230</v>
      </c>
      <c r="E26" s="63" t="s">
        <v>227</v>
      </c>
      <c r="F26" s="63" t="s">
        <v>228</v>
      </c>
      <c r="G26" s="63" t="s">
        <v>229</v>
      </c>
      <c r="H26" s="63">
        <v>2376</v>
      </c>
      <c r="I26" s="69">
        <f>H26*4.1</f>
        <v>9741.5999999999985</v>
      </c>
      <c r="J26" s="63" t="s">
        <v>226</v>
      </c>
      <c r="K26" s="63" t="s">
        <v>141</v>
      </c>
      <c r="L26" s="64"/>
      <c r="M26" s="82">
        <v>247828</v>
      </c>
    </row>
    <row r="27" spans="1:14" ht="31.5">
      <c r="A27" s="19">
        <v>23</v>
      </c>
      <c r="B27" s="62" t="s">
        <v>231</v>
      </c>
      <c r="C27" s="63" t="s">
        <v>232</v>
      </c>
      <c r="D27" s="63" t="s">
        <v>233</v>
      </c>
      <c r="E27" s="63" t="s">
        <v>234</v>
      </c>
      <c r="F27" s="63" t="s">
        <v>235</v>
      </c>
      <c r="G27" s="63" t="s">
        <v>140</v>
      </c>
      <c r="H27" s="63">
        <v>40</v>
      </c>
      <c r="I27" s="63"/>
      <c r="J27" s="63" t="s">
        <v>61</v>
      </c>
      <c r="K27" s="63" t="s">
        <v>141</v>
      </c>
      <c r="L27" s="64"/>
      <c r="M27" s="82">
        <v>41661</v>
      </c>
    </row>
    <row r="28" spans="1:14" ht="47.25">
      <c r="A28" s="19">
        <v>24</v>
      </c>
      <c r="B28" s="65" t="s">
        <v>183</v>
      </c>
      <c r="C28" s="66" t="s">
        <v>197</v>
      </c>
      <c r="D28" s="66" t="s">
        <v>230</v>
      </c>
      <c r="E28" s="66" t="s">
        <v>236</v>
      </c>
      <c r="F28" s="66" t="s">
        <v>237</v>
      </c>
      <c r="G28" s="66" t="s">
        <v>191</v>
      </c>
      <c r="H28" s="66">
        <v>1600</v>
      </c>
      <c r="I28" s="66">
        <v>6400</v>
      </c>
      <c r="J28" s="66" t="s">
        <v>61</v>
      </c>
      <c r="K28" s="66" t="s">
        <v>162</v>
      </c>
      <c r="L28" s="67"/>
      <c r="M28" s="83">
        <v>30000</v>
      </c>
    </row>
    <row r="29" spans="1:14" ht="47.25">
      <c r="A29" s="19">
        <v>25</v>
      </c>
      <c r="B29" s="65" t="s">
        <v>4</v>
      </c>
      <c r="C29" s="66" t="s">
        <v>193</v>
      </c>
      <c r="D29" s="66" t="s">
        <v>238</v>
      </c>
      <c r="E29" s="66" t="s">
        <v>239</v>
      </c>
      <c r="F29" s="63" t="s">
        <v>224</v>
      </c>
      <c r="G29" s="66" t="s">
        <v>191</v>
      </c>
      <c r="H29" s="66">
        <v>77069</v>
      </c>
      <c r="I29" s="66">
        <v>120962</v>
      </c>
      <c r="J29" s="66" t="s">
        <v>240</v>
      </c>
      <c r="K29" s="66" t="s">
        <v>162</v>
      </c>
      <c r="L29" s="67"/>
      <c r="M29" s="83">
        <v>74935.020408163255</v>
      </c>
    </row>
    <row r="30" spans="1:14" ht="18.75">
      <c r="B30" s="17" t="s">
        <v>83</v>
      </c>
      <c r="C30" s="17" t="s">
        <v>121</v>
      </c>
      <c r="H30" s="53">
        <f>SUM(H5:H29)</f>
        <v>126100</v>
      </c>
      <c r="M30" s="70">
        <f>SUM(M5:M29)</f>
        <v>1034060.6549536178</v>
      </c>
    </row>
    <row r="31" spans="1:14">
      <c r="B31" s="17" t="s">
        <v>132</v>
      </c>
      <c r="C31" s="17" t="s">
        <v>134</v>
      </c>
      <c r="E31" s="17">
        <v>1500</v>
      </c>
      <c r="F31" s="17">
        <v>24</v>
      </c>
      <c r="G31" s="17">
        <f>E31*F31</f>
        <v>36000</v>
      </c>
    </row>
    <row r="32" spans="1:14">
      <c r="B32" s="17" t="s">
        <v>145</v>
      </c>
      <c r="C32" s="17" t="s">
        <v>146</v>
      </c>
      <c r="J32" s="71"/>
    </row>
    <row r="33" spans="10:10">
      <c r="J33" s="71"/>
    </row>
    <row r="34" spans="10:10">
      <c r="J34" s="72"/>
    </row>
    <row r="35" spans="10:10">
      <c r="J35" s="73"/>
    </row>
    <row r="36" spans="10:10">
      <c r="J36" s="72"/>
    </row>
    <row r="37" spans="10:10">
      <c r="J37" s="72"/>
    </row>
    <row r="38" spans="10:10">
      <c r="J38" s="74"/>
    </row>
    <row r="39" spans="10:10">
      <c r="J39" s="75"/>
    </row>
    <row r="40" spans="10:10">
      <c r="J40" s="76"/>
    </row>
    <row r="41" spans="10:10">
      <c r="J41" s="76"/>
    </row>
    <row r="42" spans="10:10">
      <c r="J42" s="76"/>
    </row>
    <row r="43" spans="10:10">
      <c r="J43" s="76"/>
    </row>
    <row r="44" spans="10:10">
      <c r="J44" s="76"/>
    </row>
    <row r="45" spans="10:10">
      <c r="J45" s="76"/>
    </row>
    <row r="46" spans="10:10">
      <c r="J46" s="76"/>
    </row>
    <row r="47" spans="10:10">
      <c r="J47" s="76"/>
    </row>
    <row r="48" spans="10:10">
      <c r="J48" s="76"/>
    </row>
    <row r="49" spans="10:10">
      <c r="J49" s="76"/>
    </row>
    <row r="50" spans="10:10">
      <c r="J50" s="76"/>
    </row>
    <row r="51" spans="10:10">
      <c r="J51" s="76"/>
    </row>
    <row r="52" spans="10:10">
      <c r="J52" s="76"/>
    </row>
    <row r="53" spans="10:10">
      <c r="J53" s="76"/>
    </row>
    <row r="54" spans="10:10">
      <c r="J54" s="77"/>
    </row>
    <row r="55" spans="10:10">
      <c r="J55" s="77"/>
    </row>
    <row r="56" spans="10:10">
      <c r="J56" s="77"/>
    </row>
    <row r="57" spans="10:10">
      <c r="J57" s="77"/>
    </row>
    <row r="58" spans="10:10">
      <c r="J58" s="77"/>
    </row>
  </sheetData>
  <pageMargins left="0.5" right="0.65" top="0.68" bottom="0.69" header="0.5" footer="0.5"/>
  <pageSetup paperSize="5" scale="75" orientation="landscape" horizontalDpi="4294967292" verticalDpi="4294967292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20"/>
  <sheetViews>
    <sheetView topLeftCell="C16" workbookViewId="0">
      <selection activeCell="Q26" sqref="Q26"/>
    </sheetView>
  </sheetViews>
  <sheetFormatPr defaultRowHeight="15"/>
  <cols>
    <col min="1" max="1" width="3.42578125" customWidth="1"/>
    <col min="2" max="2" width="4" customWidth="1"/>
    <col min="3" max="4" width="8.85546875" customWidth="1"/>
    <col min="5" max="5" width="17.28515625" customWidth="1"/>
    <col min="6" max="6" width="6" customWidth="1"/>
    <col min="7" max="20" width="4.140625" customWidth="1"/>
    <col min="21" max="21" width="4.28515625" customWidth="1"/>
    <col min="22" max="22" width="6.140625" customWidth="1"/>
    <col min="23" max="23" width="18" customWidth="1"/>
    <col min="24" max="24" width="17.5703125" customWidth="1"/>
    <col min="25" max="25" width="24.140625" customWidth="1"/>
  </cols>
  <sheetData>
    <row r="1" spans="1:25" ht="30" customHeight="1">
      <c r="A1" s="93" t="s">
        <v>65</v>
      </c>
      <c r="B1" s="93"/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  <c r="O1" s="93"/>
      <c r="P1" s="93"/>
      <c r="Q1" s="93"/>
      <c r="R1" s="93"/>
      <c r="S1" s="93"/>
      <c r="T1" s="93"/>
      <c r="U1" s="93"/>
      <c r="V1" s="93"/>
      <c r="W1" s="93"/>
      <c r="X1" s="93"/>
      <c r="Y1" s="93"/>
    </row>
    <row r="2" spans="1:25" ht="58.5" customHeight="1">
      <c r="A2" s="6" t="s">
        <v>5</v>
      </c>
      <c r="B2" s="7" t="s">
        <v>1</v>
      </c>
      <c r="C2" s="94" t="s">
        <v>6</v>
      </c>
      <c r="D2" s="94"/>
      <c r="E2" s="8" t="s">
        <v>19</v>
      </c>
      <c r="F2" s="7" t="s">
        <v>9</v>
      </c>
      <c r="G2" s="94" t="s">
        <v>10</v>
      </c>
      <c r="H2" s="94"/>
      <c r="I2" s="94"/>
      <c r="J2" s="94" t="s">
        <v>11</v>
      </c>
      <c r="K2" s="94"/>
      <c r="L2" s="94"/>
      <c r="M2" s="94" t="s">
        <v>12</v>
      </c>
      <c r="N2" s="94"/>
      <c r="O2" s="94"/>
      <c r="P2" s="94" t="s">
        <v>13</v>
      </c>
      <c r="Q2" s="94"/>
      <c r="R2" s="94"/>
      <c r="S2" s="90" t="s">
        <v>17</v>
      </c>
      <c r="T2" s="91"/>
      <c r="U2" s="92"/>
      <c r="V2" s="7" t="s">
        <v>37</v>
      </c>
      <c r="W2" s="8" t="s">
        <v>67</v>
      </c>
      <c r="X2" s="8" t="s">
        <v>18</v>
      </c>
      <c r="Y2" s="8" t="s">
        <v>64</v>
      </c>
    </row>
    <row r="3" spans="1:25">
      <c r="A3" s="1"/>
      <c r="B3" s="1"/>
      <c r="C3" s="1" t="s">
        <v>7</v>
      </c>
      <c r="D3" s="1" t="s">
        <v>8</v>
      </c>
      <c r="E3" s="1"/>
      <c r="F3" s="1"/>
      <c r="G3" s="1" t="s">
        <v>14</v>
      </c>
      <c r="H3" s="1" t="s">
        <v>15</v>
      </c>
      <c r="I3" s="1" t="s">
        <v>16</v>
      </c>
      <c r="J3" s="1" t="s">
        <v>14</v>
      </c>
      <c r="K3" s="1" t="s">
        <v>15</v>
      </c>
      <c r="L3" s="1" t="s">
        <v>16</v>
      </c>
      <c r="M3" s="1" t="s">
        <v>14</v>
      </c>
      <c r="N3" s="1" t="s">
        <v>15</v>
      </c>
      <c r="O3" s="1" t="s">
        <v>16</v>
      </c>
      <c r="P3" s="1" t="s">
        <v>14</v>
      </c>
      <c r="Q3" s="1" t="s">
        <v>15</v>
      </c>
      <c r="R3" s="1" t="s">
        <v>16</v>
      </c>
      <c r="S3" s="1" t="s">
        <v>14</v>
      </c>
      <c r="T3" s="1" t="s">
        <v>15</v>
      </c>
      <c r="U3" s="1" t="s">
        <v>16</v>
      </c>
      <c r="V3" s="1"/>
      <c r="W3" s="9"/>
      <c r="X3" s="9"/>
      <c r="Y3" s="9" t="s">
        <v>0</v>
      </c>
    </row>
    <row r="4" spans="1:25">
      <c r="A4" s="2">
        <v>1</v>
      </c>
      <c r="B4" s="2">
        <v>5</v>
      </c>
      <c r="C4" s="2" t="s">
        <v>38</v>
      </c>
      <c r="D4" s="2" t="s">
        <v>39</v>
      </c>
      <c r="E4" s="2" t="s">
        <v>20</v>
      </c>
      <c r="F4" s="2">
        <v>1</v>
      </c>
      <c r="G4" s="2">
        <v>2</v>
      </c>
      <c r="H4" s="2">
        <v>4</v>
      </c>
      <c r="I4" s="2">
        <f t="shared" ref="I4:I17" si="0">G4+H4</f>
        <v>6</v>
      </c>
      <c r="J4" s="2">
        <v>0</v>
      </c>
      <c r="K4" s="2">
        <v>0</v>
      </c>
      <c r="L4" s="2">
        <f t="shared" ref="L4:L17" si="1">J4+K4</f>
        <v>0</v>
      </c>
      <c r="M4" s="2">
        <v>0</v>
      </c>
      <c r="N4" s="2">
        <v>0</v>
      </c>
      <c r="O4" s="2">
        <f t="shared" ref="O4:O17" si="2">M4+N4</f>
        <v>0</v>
      </c>
      <c r="P4" s="2">
        <v>0</v>
      </c>
      <c r="Q4" s="2">
        <v>0</v>
      </c>
      <c r="R4" s="2">
        <f t="shared" ref="R4:R17" si="3">P4+Q4</f>
        <v>0</v>
      </c>
      <c r="S4" s="2">
        <f>SUM(G4+J4+M4+P4)</f>
        <v>2</v>
      </c>
      <c r="T4" s="2">
        <f>SUM(H4+K4+N4+Q4)</f>
        <v>4</v>
      </c>
      <c r="U4" s="2">
        <f t="shared" ref="U4:U17" si="4">SUM(I4+L4+O4+R4)</f>
        <v>6</v>
      </c>
      <c r="V4" s="2">
        <v>0</v>
      </c>
      <c r="W4" s="14" t="s">
        <v>28</v>
      </c>
      <c r="X4" s="10" t="s">
        <v>28</v>
      </c>
      <c r="Y4" s="10" t="s">
        <v>0</v>
      </c>
    </row>
    <row r="5" spans="1:25" ht="33" customHeight="1">
      <c r="A5" s="2">
        <v>2</v>
      </c>
      <c r="B5" s="2">
        <v>5</v>
      </c>
      <c r="C5" s="2" t="s">
        <v>39</v>
      </c>
      <c r="D5" s="2" t="s">
        <v>40</v>
      </c>
      <c r="E5" s="2" t="s">
        <v>21</v>
      </c>
      <c r="F5" s="2">
        <v>1</v>
      </c>
      <c r="G5" s="2">
        <v>7</v>
      </c>
      <c r="H5" s="2">
        <v>6</v>
      </c>
      <c r="I5" s="2">
        <f t="shared" si="0"/>
        <v>13</v>
      </c>
      <c r="J5" s="2">
        <v>6</v>
      </c>
      <c r="K5" s="2">
        <v>8</v>
      </c>
      <c r="L5" s="2">
        <f t="shared" si="1"/>
        <v>14</v>
      </c>
      <c r="M5" s="2">
        <v>0</v>
      </c>
      <c r="N5" s="2">
        <v>0</v>
      </c>
      <c r="O5" s="2">
        <f t="shared" si="2"/>
        <v>0</v>
      </c>
      <c r="P5" s="2">
        <v>0</v>
      </c>
      <c r="Q5" s="2">
        <v>0</v>
      </c>
      <c r="R5" s="2">
        <f t="shared" si="3"/>
        <v>0</v>
      </c>
      <c r="S5" s="2">
        <f t="shared" ref="S5:S19" si="5">SUM(G5+J5+M5+P5)</f>
        <v>13</v>
      </c>
      <c r="T5" s="2">
        <f t="shared" ref="T5:T19" si="6">SUM(H5+K5+N5+Q5)</f>
        <v>14</v>
      </c>
      <c r="U5" s="2">
        <f t="shared" si="4"/>
        <v>27</v>
      </c>
      <c r="V5" s="2">
        <v>4</v>
      </c>
      <c r="W5" s="14" t="s">
        <v>68</v>
      </c>
      <c r="X5" s="10" t="s">
        <v>30</v>
      </c>
      <c r="Y5" s="10" t="s">
        <v>0</v>
      </c>
    </row>
    <row r="6" spans="1:25" ht="33.75" customHeight="1">
      <c r="A6" s="2">
        <v>3</v>
      </c>
      <c r="B6" s="2">
        <v>5</v>
      </c>
      <c r="C6" s="2" t="s">
        <v>41</v>
      </c>
      <c r="D6" s="2" t="s">
        <v>42</v>
      </c>
      <c r="E6" s="2" t="s">
        <v>22</v>
      </c>
      <c r="F6" s="2">
        <v>1</v>
      </c>
      <c r="G6" s="2">
        <v>2</v>
      </c>
      <c r="H6" s="2">
        <v>4</v>
      </c>
      <c r="I6" s="2">
        <f t="shared" si="0"/>
        <v>6</v>
      </c>
      <c r="J6" s="2">
        <v>0</v>
      </c>
      <c r="K6" s="2">
        <v>0</v>
      </c>
      <c r="L6" s="2">
        <f t="shared" si="1"/>
        <v>0</v>
      </c>
      <c r="M6" s="2">
        <v>0</v>
      </c>
      <c r="N6" s="2">
        <v>0</v>
      </c>
      <c r="O6" s="2">
        <f t="shared" si="2"/>
        <v>0</v>
      </c>
      <c r="P6" s="2">
        <v>0</v>
      </c>
      <c r="Q6" s="2">
        <v>0</v>
      </c>
      <c r="R6" s="2">
        <f t="shared" si="3"/>
        <v>0</v>
      </c>
      <c r="S6" s="2">
        <f t="shared" si="5"/>
        <v>2</v>
      </c>
      <c r="T6" s="2">
        <f t="shared" si="6"/>
        <v>4</v>
      </c>
      <c r="U6" s="2">
        <f t="shared" si="4"/>
        <v>6</v>
      </c>
      <c r="V6" s="2">
        <v>4</v>
      </c>
      <c r="W6" s="14" t="s">
        <v>69</v>
      </c>
      <c r="X6" s="10" t="s">
        <v>31</v>
      </c>
      <c r="Y6" s="10" t="s">
        <v>0</v>
      </c>
    </row>
    <row r="7" spans="1:25">
      <c r="A7" s="2">
        <v>4</v>
      </c>
      <c r="B7" s="2">
        <v>5</v>
      </c>
      <c r="C7" s="2" t="s">
        <v>42</v>
      </c>
      <c r="D7" s="2" t="s">
        <v>43</v>
      </c>
      <c r="E7" s="2" t="s">
        <v>23</v>
      </c>
      <c r="F7" s="2">
        <v>1</v>
      </c>
      <c r="G7" s="2">
        <v>3</v>
      </c>
      <c r="H7" s="2">
        <v>6</v>
      </c>
      <c r="I7" s="2">
        <f t="shared" si="0"/>
        <v>9</v>
      </c>
      <c r="J7" s="2">
        <v>0</v>
      </c>
      <c r="K7" s="2">
        <v>0</v>
      </c>
      <c r="L7" s="2">
        <f t="shared" si="1"/>
        <v>0</v>
      </c>
      <c r="M7" s="2">
        <v>0</v>
      </c>
      <c r="N7" s="2">
        <v>0</v>
      </c>
      <c r="O7" s="2">
        <f t="shared" si="2"/>
        <v>0</v>
      </c>
      <c r="P7" s="2">
        <v>0</v>
      </c>
      <c r="Q7" s="2">
        <v>0</v>
      </c>
      <c r="R7" s="2">
        <f t="shared" si="3"/>
        <v>0</v>
      </c>
      <c r="S7" s="2">
        <f t="shared" si="5"/>
        <v>3</v>
      </c>
      <c r="T7" s="2">
        <f t="shared" si="6"/>
        <v>6</v>
      </c>
      <c r="U7" s="2">
        <f t="shared" si="4"/>
        <v>9</v>
      </c>
      <c r="V7" s="2">
        <v>2</v>
      </c>
      <c r="W7" s="14" t="s">
        <v>28</v>
      </c>
      <c r="X7" s="10" t="s">
        <v>26</v>
      </c>
      <c r="Y7" s="10" t="s">
        <v>0</v>
      </c>
    </row>
    <row r="8" spans="1:25" ht="30">
      <c r="A8" s="3">
        <v>5</v>
      </c>
      <c r="B8" s="3">
        <v>7</v>
      </c>
      <c r="C8" s="3" t="s">
        <v>43</v>
      </c>
      <c r="D8" s="3" t="s">
        <v>44</v>
      </c>
      <c r="E8" s="3" t="s">
        <v>24</v>
      </c>
      <c r="F8" s="3">
        <v>1</v>
      </c>
      <c r="G8" s="3">
        <v>2</v>
      </c>
      <c r="H8" s="3">
        <v>5</v>
      </c>
      <c r="I8" s="3">
        <f t="shared" si="0"/>
        <v>7</v>
      </c>
      <c r="J8" s="3">
        <v>0</v>
      </c>
      <c r="K8" s="3">
        <v>0</v>
      </c>
      <c r="L8" s="3">
        <f t="shared" si="1"/>
        <v>0</v>
      </c>
      <c r="M8" s="3">
        <v>0</v>
      </c>
      <c r="N8" s="3">
        <v>0</v>
      </c>
      <c r="O8" s="3">
        <f t="shared" si="2"/>
        <v>0</v>
      </c>
      <c r="P8" s="3">
        <v>0</v>
      </c>
      <c r="Q8" s="3">
        <v>0</v>
      </c>
      <c r="R8" s="3">
        <f t="shared" si="3"/>
        <v>0</v>
      </c>
      <c r="S8" s="2">
        <f t="shared" si="5"/>
        <v>2</v>
      </c>
      <c r="T8" s="2">
        <f t="shared" si="6"/>
        <v>5</v>
      </c>
      <c r="U8" s="3">
        <f t="shared" si="4"/>
        <v>7</v>
      </c>
      <c r="V8" s="3">
        <v>2</v>
      </c>
      <c r="W8" s="15" t="s">
        <v>70</v>
      </c>
      <c r="X8" s="11" t="s">
        <v>30</v>
      </c>
      <c r="Y8" s="11" t="s">
        <v>32</v>
      </c>
    </row>
    <row r="9" spans="1:25">
      <c r="A9" s="3">
        <v>6</v>
      </c>
      <c r="B9" s="3">
        <v>7</v>
      </c>
      <c r="C9" s="3" t="s">
        <v>45</v>
      </c>
      <c r="D9" s="3" t="s">
        <v>46</v>
      </c>
      <c r="E9" s="3" t="s">
        <v>25</v>
      </c>
      <c r="F9" s="3">
        <v>1</v>
      </c>
      <c r="G9" s="3">
        <v>2</v>
      </c>
      <c r="H9" s="3">
        <v>6</v>
      </c>
      <c r="I9" s="3">
        <f t="shared" si="0"/>
        <v>8</v>
      </c>
      <c r="J9" s="3">
        <v>0</v>
      </c>
      <c r="K9" s="3">
        <v>0</v>
      </c>
      <c r="L9" s="3">
        <f t="shared" si="1"/>
        <v>0</v>
      </c>
      <c r="M9" s="3">
        <v>0</v>
      </c>
      <c r="N9" s="3">
        <v>0</v>
      </c>
      <c r="O9" s="3">
        <f t="shared" si="2"/>
        <v>0</v>
      </c>
      <c r="P9" s="3">
        <v>0</v>
      </c>
      <c r="Q9" s="3">
        <v>0</v>
      </c>
      <c r="R9" s="3">
        <f t="shared" si="3"/>
        <v>0</v>
      </c>
      <c r="S9" s="2">
        <f t="shared" si="5"/>
        <v>2</v>
      </c>
      <c r="T9" s="2">
        <f t="shared" si="6"/>
        <v>6</v>
      </c>
      <c r="U9" s="3">
        <f t="shared" si="4"/>
        <v>8</v>
      </c>
      <c r="V9" s="3">
        <v>0</v>
      </c>
      <c r="W9" s="15" t="s">
        <v>28</v>
      </c>
      <c r="X9" s="11" t="s">
        <v>30</v>
      </c>
      <c r="Y9" s="11" t="s">
        <v>32</v>
      </c>
    </row>
    <row r="10" spans="1:25" ht="45">
      <c r="A10" s="3">
        <v>7</v>
      </c>
      <c r="B10" s="3">
        <v>7</v>
      </c>
      <c r="C10" s="3" t="s">
        <v>47</v>
      </c>
      <c r="D10" s="3" t="s">
        <v>49</v>
      </c>
      <c r="E10" s="3" t="s">
        <v>25</v>
      </c>
      <c r="F10" s="3">
        <v>1</v>
      </c>
      <c r="G10" s="3">
        <v>4</v>
      </c>
      <c r="H10" s="3">
        <v>1</v>
      </c>
      <c r="I10" s="3">
        <f t="shared" si="0"/>
        <v>5</v>
      </c>
      <c r="J10" s="3">
        <v>0</v>
      </c>
      <c r="K10" s="3">
        <v>0</v>
      </c>
      <c r="L10" s="3">
        <f t="shared" si="1"/>
        <v>0</v>
      </c>
      <c r="M10" s="3">
        <v>0</v>
      </c>
      <c r="N10" s="3">
        <v>0</v>
      </c>
      <c r="O10" s="3">
        <f t="shared" si="2"/>
        <v>0</v>
      </c>
      <c r="P10" s="3">
        <v>0</v>
      </c>
      <c r="Q10" s="3">
        <v>0</v>
      </c>
      <c r="R10" s="3">
        <f t="shared" si="3"/>
        <v>0</v>
      </c>
      <c r="S10" s="2">
        <f t="shared" si="5"/>
        <v>4</v>
      </c>
      <c r="T10" s="2">
        <f t="shared" si="6"/>
        <v>1</v>
      </c>
      <c r="U10" s="3">
        <f t="shared" si="4"/>
        <v>5</v>
      </c>
      <c r="V10" s="3">
        <v>2</v>
      </c>
      <c r="W10" s="15" t="s">
        <v>71</v>
      </c>
      <c r="X10" s="11" t="s">
        <v>30</v>
      </c>
      <c r="Y10" s="11" t="s">
        <v>32</v>
      </c>
    </row>
    <row r="11" spans="1:25" ht="45">
      <c r="A11" s="3">
        <v>8</v>
      </c>
      <c r="B11" s="3">
        <v>7</v>
      </c>
      <c r="C11" s="3" t="s">
        <v>49</v>
      </c>
      <c r="D11" s="3" t="s">
        <v>60</v>
      </c>
      <c r="E11" s="3" t="s">
        <v>25</v>
      </c>
      <c r="F11" s="3">
        <v>1</v>
      </c>
      <c r="G11" s="3">
        <v>3</v>
      </c>
      <c r="H11" s="3">
        <v>8</v>
      </c>
      <c r="I11" s="3">
        <f t="shared" si="0"/>
        <v>11</v>
      </c>
      <c r="J11" s="3">
        <v>0</v>
      </c>
      <c r="K11" s="3">
        <v>0</v>
      </c>
      <c r="L11" s="3">
        <f t="shared" si="1"/>
        <v>0</v>
      </c>
      <c r="M11" s="3">
        <v>0</v>
      </c>
      <c r="N11" s="3">
        <v>0</v>
      </c>
      <c r="O11" s="3">
        <f t="shared" si="2"/>
        <v>0</v>
      </c>
      <c r="P11" s="3">
        <v>0</v>
      </c>
      <c r="Q11" s="3">
        <v>0</v>
      </c>
      <c r="R11" s="3">
        <f t="shared" si="3"/>
        <v>0</v>
      </c>
      <c r="S11" s="2">
        <f t="shared" si="5"/>
        <v>3</v>
      </c>
      <c r="T11" s="2">
        <f t="shared" si="6"/>
        <v>8</v>
      </c>
      <c r="U11" s="3">
        <f t="shared" si="4"/>
        <v>11</v>
      </c>
      <c r="V11" s="3">
        <v>6</v>
      </c>
      <c r="W11" s="15" t="s">
        <v>72</v>
      </c>
      <c r="X11" s="11" t="s">
        <v>26</v>
      </c>
      <c r="Y11" s="11" t="s">
        <v>32</v>
      </c>
    </row>
    <row r="12" spans="1:25" ht="45">
      <c r="A12" s="3">
        <v>9</v>
      </c>
      <c r="B12" s="3">
        <v>7</v>
      </c>
      <c r="C12" s="3" t="s">
        <v>50</v>
      </c>
      <c r="D12" s="3" t="s">
        <v>48</v>
      </c>
      <c r="E12" s="3" t="s">
        <v>25</v>
      </c>
      <c r="F12" s="3">
        <v>1</v>
      </c>
      <c r="G12" s="3">
        <v>3</v>
      </c>
      <c r="H12" s="3">
        <v>8</v>
      </c>
      <c r="I12" s="3">
        <f t="shared" si="0"/>
        <v>11</v>
      </c>
      <c r="J12" s="3">
        <v>0</v>
      </c>
      <c r="K12" s="3">
        <v>0</v>
      </c>
      <c r="L12" s="3">
        <f t="shared" si="1"/>
        <v>0</v>
      </c>
      <c r="M12" s="3">
        <v>0</v>
      </c>
      <c r="N12" s="3">
        <v>0</v>
      </c>
      <c r="O12" s="3">
        <f t="shared" si="2"/>
        <v>0</v>
      </c>
      <c r="P12" s="3">
        <v>0</v>
      </c>
      <c r="Q12" s="3">
        <v>0</v>
      </c>
      <c r="R12" s="3">
        <f t="shared" si="3"/>
        <v>0</v>
      </c>
      <c r="S12" s="2">
        <f t="shared" si="5"/>
        <v>3</v>
      </c>
      <c r="T12" s="2">
        <f t="shared" si="6"/>
        <v>8</v>
      </c>
      <c r="U12" s="3">
        <f t="shared" si="4"/>
        <v>11</v>
      </c>
      <c r="V12" s="3">
        <v>6</v>
      </c>
      <c r="W12" s="15" t="s">
        <v>73</v>
      </c>
      <c r="X12" s="11" t="s">
        <v>30</v>
      </c>
      <c r="Y12" s="11" t="s">
        <v>32</v>
      </c>
    </row>
    <row r="13" spans="1:25" ht="60">
      <c r="A13" s="3">
        <v>10</v>
      </c>
      <c r="B13" s="3">
        <v>7</v>
      </c>
      <c r="C13" s="3" t="s">
        <v>51</v>
      </c>
      <c r="D13" s="3" t="s">
        <v>52</v>
      </c>
      <c r="E13" s="3" t="s">
        <v>25</v>
      </c>
      <c r="F13" s="3">
        <v>3</v>
      </c>
      <c r="G13" s="3">
        <v>7</v>
      </c>
      <c r="H13" s="3">
        <v>56</v>
      </c>
      <c r="I13" s="3">
        <f t="shared" si="0"/>
        <v>63</v>
      </c>
      <c r="J13" s="3">
        <v>4</v>
      </c>
      <c r="K13" s="3">
        <v>10</v>
      </c>
      <c r="L13" s="3">
        <f t="shared" si="1"/>
        <v>14</v>
      </c>
      <c r="M13" s="3">
        <v>2</v>
      </c>
      <c r="N13" s="3">
        <v>12</v>
      </c>
      <c r="O13" s="3">
        <f t="shared" si="2"/>
        <v>14</v>
      </c>
      <c r="P13" s="3">
        <v>0</v>
      </c>
      <c r="Q13" s="3">
        <v>0</v>
      </c>
      <c r="R13" s="3">
        <f t="shared" si="3"/>
        <v>0</v>
      </c>
      <c r="S13" s="2">
        <f t="shared" si="5"/>
        <v>13</v>
      </c>
      <c r="T13" s="2">
        <f t="shared" si="6"/>
        <v>78</v>
      </c>
      <c r="U13" s="3">
        <f t="shared" si="4"/>
        <v>91</v>
      </c>
      <c r="V13" s="3">
        <v>10</v>
      </c>
      <c r="W13" s="15" t="s">
        <v>74</v>
      </c>
      <c r="X13" s="11" t="s">
        <v>36</v>
      </c>
      <c r="Y13" s="11" t="s">
        <v>32</v>
      </c>
    </row>
    <row r="14" spans="1:25" ht="45">
      <c r="A14" s="4">
        <v>11</v>
      </c>
      <c r="B14" s="5">
        <v>8</v>
      </c>
      <c r="C14" s="5" t="s">
        <v>53</v>
      </c>
      <c r="D14" s="5" t="s">
        <v>54</v>
      </c>
      <c r="E14" s="5" t="s">
        <v>25</v>
      </c>
      <c r="F14" s="5">
        <v>3</v>
      </c>
      <c r="G14" s="5">
        <v>5</v>
      </c>
      <c r="H14" s="5">
        <v>8</v>
      </c>
      <c r="I14" s="5">
        <f t="shared" si="0"/>
        <v>13</v>
      </c>
      <c r="J14" s="5">
        <v>3</v>
      </c>
      <c r="K14" s="5">
        <v>12</v>
      </c>
      <c r="L14" s="5">
        <f t="shared" si="1"/>
        <v>15</v>
      </c>
      <c r="M14" s="5">
        <v>8</v>
      </c>
      <c r="N14" s="5">
        <v>27</v>
      </c>
      <c r="O14" s="5">
        <f t="shared" si="2"/>
        <v>35</v>
      </c>
      <c r="P14" s="5">
        <v>0</v>
      </c>
      <c r="Q14" s="5">
        <v>0</v>
      </c>
      <c r="R14" s="5">
        <f t="shared" si="3"/>
        <v>0</v>
      </c>
      <c r="S14" s="2">
        <f t="shared" si="5"/>
        <v>16</v>
      </c>
      <c r="T14" s="2">
        <f t="shared" si="6"/>
        <v>47</v>
      </c>
      <c r="U14" s="5">
        <f t="shared" si="4"/>
        <v>63</v>
      </c>
      <c r="V14" s="5">
        <v>16</v>
      </c>
      <c r="W14" s="13" t="s">
        <v>75</v>
      </c>
      <c r="X14" s="12" t="s">
        <v>29</v>
      </c>
      <c r="Y14" s="13" t="s">
        <v>33</v>
      </c>
    </row>
    <row r="15" spans="1:25" ht="30">
      <c r="A15" s="4">
        <v>12</v>
      </c>
      <c r="B15" s="5">
        <v>8</v>
      </c>
      <c r="C15" s="5" t="s">
        <v>62</v>
      </c>
      <c r="D15" s="5" t="s">
        <v>54</v>
      </c>
      <c r="E15" s="5" t="s">
        <v>63</v>
      </c>
      <c r="F15" s="5">
        <v>1</v>
      </c>
      <c r="G15" s="5">
        <v>18</v>
      </c>
      <c r="H15" s="5">
        <v>0</v>
      </c>
      <c r="I15" s="5">
        <f t="shared" si="0"/>
        <v>18</v>
      </c>
      <c r="J15" s="5">
        <v>0</v>
      </c>
      <c r="K15" s="5">
        <v>0</v>
      </c>
      <c r="L15" s="5">
        <f t="shared" si="1"/>
        <v>0</v>
      </c>
      <c r="M15" s="5">
        <v>0</v>
      </c>
      <c r="N15" s="5">
        <v>0</v>
      </c>
      <c r="O15" s="5">
        <f t="shared" si="2"/>
        <v>0</v>
      </c>
      <c r="P15" s="5">
        <v>0</v>
      </c>
      <c r="Q15" s="5">
        <v>0</v>
      </c>
      <c r="R15" s="5">
        <f t="shared" si="3"/>
        <v>0</v>
      </c>
      <c r="S15" s="2">
        <f t="shared" si="5"/>
        <v>18</v>
      </c>
      <c r="T15" s="2">
        <f t="shared" si="6"/>
        <v>0</v>
      </c>
      <c r="U15" s="5">
        <f t="shared" si="4"/>
        <v>18</v>
      </c>
      <c r="V15" s="5">
        <v>0</v>
      </c>
      <c r="W15" s="13" t="s">
        <v>28</v>
      </c>
      <c r="X15" s="12" t="s">
        <v>28</v>
      </c>
      <c r="Y15" s="13" t="s">
        <v>33</v>
      </c>
    </row>
    <row r="16" spans="1:25" ht="30">
      <c r="A16" s="4">
        <v>13</v>
      </c>
      <c r="B16" s="5">
        <v>8</v>
      </c>
      <c r="C16" s="5" t="s">
        <v>55</v>
      </c>
      <c r="D16" s="5" t="s">
        <v>56</v>
      </c>
      <c r="E16" s="5" t="s">
        <v>25</v>
      </c>
      <c r="F16" s="5">
        <v>1</v>
      </c>
      <c r="G16" s="5">
        <v>3</v>
      </c>
      <c r="H16" s="5">
        <v>10</v>
      </c>
      <c r="I16" s="5">
        <f t="shared" si="0"/>
        <v>13</v>
      </c>
      <c r="J16" s="5">
        <v>0</v>
      </c>
      <c r="K16" s="5">
        <v>0</v>
      </c>
      <c r="L16" s="5">
        <f t="shared" si="1"/>
        <v>0</v>
      </c>
      <c r="M16" s="5">
        <v>0</v>
      </c>
      <c r="N16" s="5">
        <v>0</v>
      </c>
      <c r="O16" s="5">
        <f t="shared" si="2"/>
        <v>0</v>
      </c>
      <c r="P16" s="5">
        <v>0</v>
      </c>
      <c r="Q16" s="5">
        <v>0</v>
      </c>
      <c r="R16" s="5">
        <f t="shared" si="3"/>
        <v>0</v>
      </c>
      <c r="S16" s="2">
        <f t="shared" si="5"/>
        <v>3</v>
      </c>
      <c r="T16" s="2">
        <f t="shared" si="6"/>
        <v>10</v>
      </c>
      <c r="U16" s="5">
        <f t="shared" si="4"/>
        <v>13</v>
      </c>
      <c r="V16" s="5">
        <v>1</v>
      </c>
      <c r="W16" s="13" t="s">
        <v>28</v>
      </c>
      <c r="X16" s="12" t="s">
        <v>28</v>
      </c>
      <c r="Y16" s="13" t="s">
        <v>34</v>
      </c>
    </row>
    <row r="17" spans="1:25" ht="45">
      <c r="A17" s="4">
        <v>14</v>
      </c>
      <c r="B17" s="5">
        <v>8</v>
      </c>
      <c r="C17" s="5" t="s">
        <v>57</v>
      </c>
      <c r="D17" s="5" t="s">
        <v>58</v>
      </c>
      <c r="E17" s="5" t="s">
        <v>25</v>
      </c>
      <c r="F17" s="5">
        <v>1</v>
      </c>
      <c r="G17" s="5">
        <v>2</v>
      </c>
      <c r="H17" s="5">
        <v>3</v>
      </c>
      <c r="I17" s="5">
        <f t="shared" si="0"/>
        <v>5</v>
      </c>
      <c r="J17" s="5">
        <v>0</v>
      </c>
      <c r="K17" s="5">
        <v>0</v>
      </c>
      <c r="L17" s="5">
        <f t="shared" si="1"/>
        <v>0</v>
      </c>
      <c r="M17" s="5">
        <v>0</v>
      </c>
      <c r="N17" s="5">
        <v>0</v>
      </c>
      <c r="O17" s="5">
        <f t="shared" si="2"/>
        <v>0</v>
      </c>
      <c r="P17" s="5">
        <v>0</v>
      </c>
      <c r="Q17" s="5">
        <v>0</v>
      </c>
      <c r="R17" s="5">
        <f t="shared" si="3"/>
        <v>0</v>
      </c>
      <c r="S17" s="2">
        <f t="shared" si="5"/>
        <v>2</v>
      </c>
      <c r="T17" s="2">
        <f t="shared" si="6"/>
        <v>3</v>
      </c>
      <c r="U17" s="5">
        <f t="shared" si="4"/>
        <v>5</v>
      </c>
      <c r="V17" s="5">
        <v>2</v>
      </c>
      <c r="W17" s="13" t="s">
        <v>76</v>
      </c>
      <c r="X17" s="12" t="s">
        <v>26</v>
      </c>
      <c r="Y17" s="13" t="s">
        <v>35</v>
      </c>
    </row>
    <row r="18" spans="1:25">
      <c r="A18" s="4">
        <v>15</v>
      </c>
      <c r="B18" s="1">
        <v>11</v>
      </c>
      <c r="C18" s="1" t="s">
        <v>58</v>
      </c>
      <c r="D18" s="1" t="s">
        <v>59</v>
      </c>
      <c r="E18" s="1" t="s">
        <v>80</v>
      </c>
      <c r="F18" s="1">
        <v>2</v>
      </c>
      <c r="G18" s="1">
        <v>2</v>
      </c>
      <c r="H18" s="1">
        <v>3</v>
      </c>
      <c r="I18" s="1">
        <f>G18+H18</f>
        <v>5</v>
      </c>
      <c r="J18" s="1">
        <v>3</v>
      </c>
      <c r="K18" s="1">
        <v>5</v>
      </c>
      <c r="L18" s="1">
        <f>J18+K18</f>
        <v>8</v>
      </c>
      <c r="M18" s="1">
        <v>0</v>
      </c>
      <c r="N18" s="1">
        <v>0</v>
      </c>
      <c r="O18" s="1">
        <f>M18+N18</f>
        <v>0</v>
      </c>
      <c r="P18" s="1">
        <v>0</v>
      </c>
      <c r="Q18" s="1">
        <v>0</v>
      </c>
      <c r="R18" s="1">
        <f>P18+Q18</f>
        <v>0</v>
      </c>
      <c r="S18" s="2">
        <f t="shared" si="5"/>
        <v>5</v>
      </c>
      <c r="T18" s="2">
        <f t="shared" si="6"/>
        <v>8</v>
      </c>
      <c r="U18" s="1">
        <f>SUM(I18+L18+O18+R18)</f>
        <v>13</v>
      </c>
      <c r="V18" s="1">
        <v>4</v>
      </c>
      <c r="W18" s="9"/>
      <c r="X18" s="9" t="s">
        <v>27</v>
      </c>
      <c r="Y18" s="8" t="s">
        <v>35</v>
      </c>
    </row>
    <row r="19" spans="1:25">
      <c r="A19" s="4">
        <v>16</v>
      </c>
      <c r="B19" s="1"/>
      <c r="C19" s="1" t="s">
        <v>77</v>
      </c>
      <c r="D19" s="1" t="s">
        <v>78</v>
      </c>
      <c r="E19" s="1" t="s">
        <v>79</v>
      </c>
      <c r="F19" s="1">
        <v>2</v>
      </c>
      <c r="G19" s="1">
        <v>0</v>
      </c>
      <c r="H19" s="1">
        <v>3</v>
      </c>
      <c r="I19" s="1">
        <f>G19+H19</f>
        <v>3</v>
      </c>
      <c r="J19" s="1">
        <v>3</v>
      </c>
      <c r="K19" s="1">
        <v>7</v>
      </c>
      <c r="L19" s="1">
        <f>J19+K19</f>
        <v>10</v>
      </c>
      <c r="M19" s="1">
        <v>0</v>
      </c>
      <c r="N19" s="1">
        <v>0</v>
      </c>
      <c r="O19" s="1">
        <v>0</v>
      </c>
      <c r="P19" s="1">
        <v>0</v>
      </c>
      <c r="Q19" s="1">
        <v>0</v>
      </c>
      <c r="R19" s="1">
        <f>P19+Q19</f>
        <v>0</v>
      </c>
      <c r="S19" s="2">
        <f t="shared" si="5"/>
        <v>3</v>
      </c>
      <c r="T19" s="2">
        <f t="shared" si="6"/>
        <v>10</v>
      </c>
      <c r="U19" s="1">
        <f>SUM(I19+L19+O19+R19)</f>
        <v>13</v>
      </c>
      <c r="V19" s="1">
        <v>0</v>
      </c>
      <c r="W19" s="9"/>
      <c r="X19" s="9" t="s">
        <v>27</v>
      </c>
      <c r="Y19" s="16" t="s">
        <v>35</v>
      </c>
    </row>
    <row r="20" spans="1:25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>
        <f>SUM(S4:S19)</f>
        <v>94</v>
      </c>
      <c r="T20" s="1">
        <f>SUM(T4:T19)</f>
        <v>212</v>
      </c>
      <c r="U20" s="1">
        <f>SUM(U4:U19)</f>
        <v>306</v>
      </c>
      <c r="V20" s="1">
        <f>SUM(V4:V19)</f>
        <v>59</v>
      </c>
      <c r="W20" s="9" t="s">
        <v>66</v>
      </c>
      <c r="X20" s="9"/>
      <c r="Y20" s="16" t="s">
        <v>35</v>
      </c>
    </row>
  </sheetData>
  <mergeCells count="7">
    <mergeCell ref="S2:U2"/>
    <mergeCell ref="A1:Y1"/>
    <mergeCell ref="P2:R2"/>
    <mergeCell ref="M2:O2"/>
    <mergeCell ref="J2:L2"/>
    <mergeCell ref="G2:I2"/>
    <mergeCell ref="C2:D2"/>
  </mergeCells>
  <pageMargins left="0.25" right="0.25" top="0.75" bottom="0.75" header="0.3" footer="0.3"/>
  <pageSetup paperSize="9" scale="80" orientation="landscape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M26"/>
  <sheetViews>
    <sheetView workbookViewId="0">
      <selection activeCell="F23" sqref="F23"/>
    </sheetView>
  </sheetViews>
  <sheetFormatPr defaultColWidth="12.5703125" defaultRowHeight="15.75"/>
  <cols>
    <col min="1" max="1" width="3.85546875" style="17" customWidth="1"/>
    <col min="2" max="2" width="12.5703125" style="17"/>
    <col min="3" max="3" width="13.28515625" style="17" customWidth="1"/>
    <col min="4" max="4" width="11.42578125" style="17" customWidth="1"/>
    <col min="5" max="5" width="14.5703125" style="17" customWidth="1"/>
    <col min="6" max="6" width="12.5703125" style="17"/>
    <col min="7" max="7" width="25.28515625" style="17" customWidth="1"/>
    <col min="8" max="16384" width="12.5703125" style="17"/>
  </cols>
  <sheetData>
    <row r="3" spans="1:13" ht="16.5" thickBot="1"/>
    <row r="4" spans="1:13" ht="35.25" customHeight="1">
      <c r="A4" s="19"/>
      <c r="B4" s="21" t="s">
        <v>81</v>
      </c>
      <c r="C4" s="22" t="s">
        <v>117</v>
      </c>
      <c r="D4" s="22" t="s">
        <v>82</v>
      </c>
      <c r="E4" s="24" t="s">
        <v>120</v>
      </c>
    </row>
    <row r="5" spans="1:13" ht="32.25" customHeight="1">
      <c r="A5" s="19">
        <v>1</v>
      </c>
      <c r="B5" s="31" t="s">
        <v>4</v>
      </c>
      <c r="C5" s="26" t="s">
        <v>127</v>
      </c>
      <c r="D5" s="26" t="s">
        <v>125</v>
      </c>
      <c r="E5" s="38">
        <v>3175</v>
      </c>
    </row>
    <row r="6" spans="1:13" ht="39.75" customHeight="1">
      <c r="A6" s="19">
        <v>2</v>
      </c>
      <c r="B6" s="31" t="s">
        <v>4</v>
      </c>
      <c r="C6" s="26" t="s">
        <v>127</v>
      </c>
      <c r="D6" s="25" t="s">
        <v>3</v>
      </c>
      <c r="E6" s="39">
        <v>3402</v>
      </c>
    </row>
    <row r="7" spans="1:13" ht="39.75" customHeight="1">
      <c r="A7" s="19">
        <v>3</v>
      </c>
      <c r="B7" s="31" t="s">
        <v>4</v>
      </c>
      <c r="C7" s="26" t="s">
        <v>127</v>
      </c>
      <c r="D7" s="27" t="s">
        <v>109</v>
      </c>
      <c r="E7" s="40">
        <v>562</v>
      </c>
    </row>
    <row r="8" spans="1:13" ht="33.75" customHeight="1">
      <c r="A8" s="19">
        <v>4</v>
      </c>
      <c r="B8" s="31" t="s">
        <v>84</v>
      </c>
      <c r="C8" s="26" t="s">
        <v>137</v>
      </c>
      <c r="D8" s="35" t="s">
        <v>136</v>
      </c>
      <c r="E8" s="41">
        <v>372</v>
      </c>
    </row>
    <row r="9" spans="1:13" ht="52.5" customHeight="1">
      <c r="A9" s="19">
        <v>5</v>
      </c>
      <c r="B9" s="31" t="s">
        <v>84</v>
      </c>
      <c r="C9" s="26" t="s">
        <v>137</v>
      </c>
      <c r="D9" s="27" t="s">
        <v>108</v>
      </c>
      <c r="E9" s="40">
        <v>968</v>
      </c>
    </row>
    <row r="10" spans="1:13" ht="31.5">
      <c r="A10" s="19">
        <v>6</v>
      </c>
      <c r="B10" s="31" t="s">
        <v>84</v>
      </c>
      <c r="C10" s="26" t="s">
        <v>137</v>
      </c>
      <c r="D10" s="27" t="s">
        <v>110</v>
      </c>
      <c r="E10" s="42">
        <v>2865</v>
      </c>
    </row>
    <row r="11" spans="1:13" ht="32.25" thickBot="1">
      <c r="A11" s="19">
        <v>7</v>
      </c>
      <c r="B11" s="31" t="s">
        <v>84</v>
      </c>
      <c r="C11" s="26" t="s">
        <v>137</v>
      </c>
      <c r="D11" s="30" t="s">
        <v>112</v>
      </c>
      <c r="E11" s="42">
        <v>2289</v>
      </c>
      <c r="L11" s="28"/>
    </row>
    <row r="12" spans="1:13" ht="31.5">
      <c r="A12" s="19">
        <v>8</v>
      </c>
      <c r="B12" s="31" t="s">
        <v>84</v>
      </c>
      <c r="C12" s="27" t="s">
        <v>139</v>
      </c>
      <c r="D12" s="27" t="s">
        <v>88</v>
      </c>
      <c r="E12" s="43">
        <v>18000</v>
      </c>
    </row>
    <row r="13" spans="1:13" ht="31.5">
      <c r="A13" s="19">
        <v>9</v>
      </c>
      <c r="B13" s="33" t="s">
        <v>4</v>
      </c>
      <c r="C13" s="27" t="s">
        <v>142</v>
      </c>
      <c r="D13" s="27" t="s">
        <v>89</v>
      </c>
      <c r="E13" s="44">
        <v>8123.6909999999998</v>
      </c>
    </row>
    <row r="14" spans="1:13" ht="94.5">
      <c r="A14" s="19">
        <v>10</v>
      </c>
      <c r="B14" s="33" t="s">
        <v>4</v>
      </c>
      <c r="C14" s="27" t="s">
        <v>151</v>
      </c>
      <c r="D14" s="27" t="s">
        <v>93</v>
      </c>
      <c r="E14" s="45">
        <v>6626</v>
      </c>
    </row>
    <row r="15" spans="1:13" ht="31.5">
      <c r="A15" s="19">
        <v>11</v>
      </c>
      <c r="B15" s="33" t="s">
        <v>84</v>
      </c>
      <c r="C15" s="27" t="s">
        <v>153</v>
      </c>
      <c r="D15" s="29">
        <v>41791</v>
      </c>
      <c r="E15" s="45">
        <v>26913</v>
      </c>
      <c r="G15" s="46" t="s">
        <v>1</v>
      </c>
      <c r="H15" s="46" t="s">
        <v>172</v>
      </c>
      <c r="I15" s="46" t="s">
        <v>173</v>
      </c>
      <c r="J15" s="46" t="s">
        <v>174</v>
      </c>
      <c r="K15" s="46" t="s">
        <v>175</v>
      </c>
      <c r="L15" s="46" t="s">
        <v>176</v>
      </c>
      <c r="M15" s="46" t="s">
        <v>177</v>
      </c>
    </row>
    <row r="16" spans="1:13" ht="31.5">
      <c r="A16" s="19">
        <v>12</v>
      </c>
      <c r="B16" s="33" t="s">
        <v>84</v>
      </c>
      <c r="C16" s="27" t="s">
        <v>154</v>
      </c>
      <c r="D16" s="27" t="s">
        <v>105</v>
      </c>
      <c r="E16" s="45">
        <v>496</v>
      </c>
      <c r="G16" s="46" t="s">
        <v>127</v>
      </c>
      <c r="H16" s="46">
        <v>7139</v>
      </c>
      <c r="I16" s="46">
        <v>0</v>
      </c>
      <c r="J16" s="46">
        <v>0</v>
      </c>
      <c r="K16" s="46">
        <v>0</v>
      </c>
      <c r="L16" s="46">
        <v>0</v>
      </c>
      <c r="M16" s="46">
        <v>20379</v>
      </c>
    </row>
    <row r="17" spans="1:13" ht="47.25">
      <c r="A17" s="19">
        <v>13</v>
      </c>
      <c r="B17" s="33" t="s">
        <v>4</v>
      </c>
      <c r="C17" s="27" t="s">
        <v>122</v>
      </c>
      <c r="D17" s="27" t="s">
        <v>99</v>
      </c>
      <c r="E17" s="28">
        <v>2000</v>
      </c>
      <c r="G17" s="46" t="s">
        <v>137</v>
      </c>
      <c r="H17" s="46">
        <v>372</v>
      </c>
      <c r="I17" s="46">
        <v>968</v>
      </c>
      <c r="J17" s="37">
        <v>2865</v>
      </c>
      <c r="K17" s="46">
        <v>2289</v>
      </c>
      <c r="L17" s="46">
        <v>18000</v>
      </c>
      <c r="M17" s="46">
        <v>0</v>
      </c>
    </row>
    <row r="18" spans="1:13" ht="31.5">
      <c r="A18" s="19">
        <v>14</v>
      </c>
      <c r="B18" s="33" t="s">
        <v>84</v>
      </c>
      <c r="C18" s="27" t="s">
        <v>139</v>
      </c>
      <c r="D18" s="27" t="s">
        <v>100</v>
      </c>
      <c r="E18" s="45">
        <v>36000</v>
      </c>
      <c r="G18" s="46" t="s">
        <v>139</v>
      </c>
      <c r="H18" s="46">
        <v>0</v>
      </c>
      <c r="I18" s="46">
        <v>0</v>
      </c>
      <c r="J18" s="46">
        <v>0</v>
      </c>
      <c r="K18" s="46">
        <v>0</v>
      </c>
      <c r="L18" s="46">
        <v>81409</v>
      </c>
      <c r="M18" s="46">
        <v>0</v>
      </c>
    </row>
    <row r="19" spans="1:13" ht="31.5">
      <c r="A19" s="19">
        <v>15</v>
      </c>
      <c r="B19" s="33" t="s">
        <v>4</v>
      </c>
      <c r="C19" s="27" t="s">
        <v>127</v>
      </c>
      <c r="D19" s="27" t="s">
        <v>103</v>
      </c>
      <c r="E19" s="28">
        <v>10189</v>
      </c>
      <c r="G19" s="46" t="s">
        <v>142</v>
      </c>
      <c r="H19" s="46">
        <v>0</v>
      </c>
      <c r="I19" s="46">
        <v>0</v>
      </c>
      <c r="J19" s="46">
        <v>0</v>
      </c>
      <c r="K19" s="36">
        <v>8123.6909999999998</v>
      </c>
      <c r="L19" s="46">
        <v>0</v>
      </c>
      <c r="M19" s="46">
        <v>0</v>
      </c>
    </row>
    <row r="20" spans="1:13" ht="47.25">
      <c r="A20" s="19">
        <v>16</v>
      </c>
      <c r="B20" s="33" t="s">
        <v>4</v>
      </c>
      <c r="C20" s="27" t="s">
        <v>127</v>
      </c>
      <c r="D20" s="27" t="s">
        <v>159</v>
      </c>
      <c r="E20" s="28">
        <v>10190</v>
      </c>
      <c r="G20" s="27" t="s">
        <v>151</v>
      </c>
      <c r="H20" s="46">
        <v>0</v>
      </c>
      <c r="I20" s="46">
        <v>0</v>
      </c>
      <c r="J20" s="46">
        <v>0</v>
      </c>
      <c r="K20" s="46">
        <v>0</v>
      </c>
      <c r="L20" s="46">
        <v>6626</v>
      </c>
      <c r="M20" s="46">
        <v>0</v>
      </c>
    </row>
    <row r="21" spans="1:13" ht="31.5">
      <c r="A21" s="19">
        <v>17</v>
      </c>
      <c r="B21" s="33" t="s">
        <v>4</v>
      </c>
      <c r="C21" s="27" t="s">
        <v>160</v>
      </c>
      <c r="D21" s="27" t="s">
        <v>161</v>
      </c>
      <c r="E21" s="28">
        <v>7777</v>
      </c>
      <c r="G21" s="46" t="s">
        <v>160</v>
      </c>
      <c r="H21" s="46">
        <v>0</v>
      </c>
      <c r="I21" s="46">
        <v>0</v>
      </c>
      <c r="J21" s="46">
        <v>0</v>
      </c>
      <c r="K21" s="46">
        <v>0</v>
      </c>
      <c r="L21" s="46">
        <v>0</v>
      </c>
      <c r="M21" s="46">
        <v>7777</v>
      </c>
    </row>
    <row r="22" spans="1:13" ht="31.5">
      <c r="B22" s="17" t="s">
        <v>83</v>
      </c>
      <c r="C22" s="17" t="s">
        <v>121</v>
      </c>
      <c r="D22" s="27" t="s">
        <v>164</v>
      </c>
      <c r="G22" s="46" t="s">
        <v>122</v>
      </c>
      <c r="H22" s="46">
        <v>0</v>
      </c>
      <c r="I22" s="46">
        <v>0</v>
      </c>
      <c r="J22" s="46">
        <v>0</v>
      </c>
      <c r="K22" s="46">
        <v>0</v>
      </c>
      <c r="L22" s="46">
        <v>2000</v>
      </c>
      <c r="M22" s="46">
        <v>0</v>
      </c>
    </row>
    <row r="23" spans="1:13" ht="31.5">
      <c r="B23" s="17" t="s">
        <v>132</v>
      </c>
      <c r="C23" s="17" t="s">
        <v>134</v>
      </c>
      <c r="D23" s="27" t="s">
        <v>167</v>
      </c>
    </row>
    <row r="24" spans="1:13" ht="31.5">
      <c r="B24" s="17" t="s">
        <v>145</v>
      </c>
      <c r="C24" s="17" t="s">
        <v>146</v>
      </c>
      <c r="D24" s="27" t="s">
        <v>168</v>
      </c>
    </row>
    <row r="25" spans="1:13" ht="31.5">
      <c r="D25" s="27" t="s">
        <v>164</v>
      </c>
    </row>
    <row r="26" spans="1:13" ht="31.5">
      <c r="D26" s="27" t="s">
        <v>169</v>
      </c>
    </row>
  </sheetData>
  <pageMargins left="0.5" right="0.65" top="0.68" bottom="0.69" header="0.5" footer="0.5"/>
  <pageSetup paperSize="9" scale="75" orientation="landscape" horizontalDpi="4294967292" verticalDpi="4294967292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List of Donors _ Costing</vt:lpstr>
      <vt:lpstr>Life&amp;TechnicalSkillsProgramme </vt:lpstr>
      <vt:lpstr>List of Donors _ Costing _ Copy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Share Mercy</dc:creator>
  <cp:lastModifiedBy>Wayan Tin Maung Win</cp:lastModifiedBy>
  <cp:lastPrinted>2016-05-26T11:15:04Z</cp:lastPrinted>
  <dcterms:created xsi:type="dcterms:W3CDTF">2011-02-28T16:42:14Z</dcterms:created>
  <dcterms:modified xsi:type="dcterms:W3CDTF">2016-05-31T08:56:05Z</dcterms:modified>
</cp:coreProperties>
</file>